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75" yWindow="45" windowWidth="19170" windowHeight="12945"/>
  </bookViews>
  <sheets>
    <sheet name="Input" sheetId="1" r:id="rId1"/>
    <sheet name="Output" sheetId="2" r:id="rId2"/>
  </sheets>
  <externalReferences>
    <externalReference r:id="rId3"/>
  </externalReferences>
  <definedNames>
    <definedName name="BusinessOwned">OFFSET(Input!#REF!,0,0,COUNTA(Input!#REF!)-1,-1)</definedName>
    <definedName name="OwnerName">OFFSET(Input!$F$27,0,0,COUNTA(Input!$F:$F)-1,1)</definedName>
    <definedName name="RANGE1">OFFSET([1]Input!$F$32,0,0,COUNTA([1]Input!$F$1:$F$65536)-2,1)</definedName>
    <definedName name="RANGE2">OFFSET([1]Input!$G$32,0,0,COUNTA([1]Input!$G$1:$G$65536)-2,1)</definedName>
    <definedName name="RANGE3">OFFSET([1]Input!$H$32,0,0,COUNTA([1]Input!$H$1:$H$65536)-2,1)</definedName>
    <definedName name="RANGE4">OFFSET([1]Input!$I$32,0,0,COUNTA([1]Input!$I$1:$I$65536)-2,1)</definedName>
    <definedName name="RANGE5">OFFSET([1]Input!$J$32,0,0,COUNTA([1]Input!$J$1:$J$65536)-2,1)</definedName>
    <definedName name="RANGE6">OFFSET([1]Input!$K$32,0,0,COUNTA([1]Input!$K$1:$K$65536)-2,1)</definedName>
    <definedName name="YEAR">OFFSET([1]Input!$E$32,0,0,COUNTA([1]Input!$E$1:$E$65536)-2,1)</definedName>
  </definedNames>
  <calcPr calcId="125725" iterate="1"/>
</workbook>
</file>

<file path=xl/calcChain.xml><?xml version="1.0" encoding="utf-8"?>
<calcChain xmlns="http://schemas.openxmlformats.org/spreadsheetml/2006/main">
  <c r="E19" i="2"/>
  <c r="E13"/>
  <c r="E39"/>
  <c r="E37"/>
  <c r="F36"/>
  <c r="E36"/>
  <c r="F35"/>
  <c r="E35"/>
  <c r="F34"/>
  <c r="E34"/>
  <c r="F33"/>
  <c r="E33"/>
  <c r="E31"/>
  <c r="F30"/>
  <c r="E30"/>
  <c r="F29"/>
  <c r="E29"/>
  <c r="F28"/>
  <c r="E28"/>
  <c r="F27"/>
  <c r="E27"/>
  <c r="E25"/>
  <c r="F24"/>
  <c r="E24"/>
  <c r="F23"/>
  <c r="E23"/>
  <c r="F22"/>
  <c r="E22"/>
  <c r="F21"/>
  <c r="E21"/>
  <c r="F18"/>
  <c r="E18"/>
  <c r="F17"/>
  <c r="E17"/>
  <c r="F16"/>
  <c r="E16"/>
  <c r="F15"/>
  <c r="E15"/>
  <c r="F48" i="1"/>
  <c r="F37" i="2" s="1"/>
  <c r="F42" i="1"/>
  <c r="F31" i="2" s="1"/>
  <c r="F36" i="1"/>
  <c r="F25" i="2" s="1"/>
  <c r="F30" i="1"/>
  <c r="F19" i="2" s="1"/>
  <c r="F50" i="1" l="1"/>
  <c r="F39" i="2" s="1"/>
</calcChain>
</file>

<file path=xl/sharedStrings.xml><?xml version="1.0" encoding="utf-8"?>
<sst xmlns="http://schemas.openxmlformats.org/spreadsheetml/2006/main" count="41" uniqueCount="28">
  <si>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</si>
  <si>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</si>
  <si>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</si>
  <si>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</si>
  <si>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</si>
  <si>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</si>
  <si>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</si>
  <si>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</si>
  <si>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Amount</t>
  </si>
  <si>
    <t>Rate of Loan</t>
  </si>
  <si>
    <t>Duration (in years)</t>
  </si>
  <si>
    <t>Monthly Payments</t>
  </si>
  <si>
    <t>Enter Items pertaining to your loan</t>
  </si>
  <si>
    <t>Amount of Loan from Lender</t>
  </si>
  <si>
    <t>Amount of Line from Lender</t>
  </si>
  <si>
    <t>Total Annual Payments on Loans &amp; Lines</t>
  </si>
  <si>
    <t>Enter Amount</t>
  </si>
  <si>
    <t>Loan and Line Summary</t>
  </si>
  <si>
    <t>Loan and Line of Credit Summary</t>
  </si>
  <si>
    <t xml:space="preserve">Fully Amortizing Term Loan -1 </t>
  </si>
  <si>
    <t>Fully Amortizing Term Loan -2</t>
  </si>
  <si>
    <t>Line of Credit - 1</t>
  </si>
  <si>
    <t>Line of Credit - 2</t>
  </si>
  <si>
    <t>TEMPLATE FOR LOAN SUMMARY</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</si>
  <si>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</si>
  <si>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</si>
  <si>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Note:
We have some placehoder data for illustration purposes.
Please overwrite this data in the yellow cells with the data pertaining to your business plan.
The first two loans are fully amortizing term loans where a monthly payment of principal and interest is typically required.
The last two are Interest Only Loans or Lines of Credit where the minimum payment required is typically the interest only.</t>
  </si>
  <si>
    <t>Your Company Name</t>
  </si>
</sst>
</file>

<file path=xl/styles.xml><?xml version="1.0" encoding="utf-8"?>
<styleSheet xmlns="http://schemas.openxmlformats.org/spreadsheetml/2006/main">
  <numFmts count="1">
    <numFmt numFmtId="164" formatCode="&quot;$&quot;#,##0"/>
  </numFmts>
  <fonts count="15">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
      <sz val="10"/>
      <name val="Arial"/>
      <family val="2"/>
    </font>
    <font>
      <u/>
      <sz val="10"/>
      <color indexed="39"/>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54"/>
        <bgColor indexed="64"/>
      </patternFill>
    </fill>
    <fill>
      <patternFill patternType="solid">
        <fgColor theme="1"/>
        <bgColor indexed="64"/>
      </patternFill>
    </fill>
    <fill>
      <patternFill patternType="solid">
        <fgColor theme="0" tint="-0.14996795556505021"/>
        <bgColor indexed="64"/>
      </patternFill>
    </fill>
    <fill>
      <patternFill patternType="solid">
        <fgColor theme="0"/>
        <bgColor indexed="64"/>
      </patternFill>
    </fill>
  </fills>
  <borders count="52">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22"/>
      </left>
      <right style="thin">
        <color indexed="8"/>
      </right>
      <top style="thin">
        <color indexed="9"/>
      </top>
      <bottom style="thin">
        <color indexed="8"/>
      </bottom>
      <diagonal/>
    </border>
    <border>
      <left style="thin">
        <color indexed="55"/>
      </left>
      <right style="thin">
        <color indexed="8"/>
      </right>
      <top style="thin">
        <color indexed="8"/>
      </top>
      <bottom style="thin">
        <color indexed="55"/>
      </bottom>
      <diagonal/>
    </border>
    <border>
      <left style="thin">
        <color indexed="8"/>
      </left>
      <right style="thin">
        <color indexed="22"/>
      </right>
      <top style="thin">
        <color indexed="9"/>
      </top>
      <bottom style="thin">
        <color indexed="8"/>
      </bottom>
      <diagonal/>
    </border>
    <border>
      <left style="thin">
        <color indexed="8"/>
      </left>
      <right style="thin">
        <color indexed="55"/>
      </right>
      <top style="thin">
        <color indexed="8"/>
      </top>
      <bottom style="thin">
        <color indexed="8"/>
      </bottom>
      <diagonal/>
    </border>
    <border>
      <left style="thin">
        <color indexed="55"/>
      </left>
      <right style="thin">
        <color indexed="55"/>
      </right>
      <top style="thin">
        <color indexed="8"/>
      </top>
      <bottom style="thin">
        <color indexed="8"/>
      </bottom>
      <diagonal/>
    </border>
    <border>
      <left style="thin">
        <color indexed="8"/>
      </left>
      <right style="thin">
        <color indexed="55"/>
      </right>
      <top style="thin">
        <color indexed="8"/>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8"/>
      </right>
      <top style="thin">
        <color indexed="55"/>
      </top>
      <bottom/>
      <diagonal/>
    </border>
    <border>
      <left style="thin">
        <color indexed="8"/>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8"/>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8"/>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indexed="22"/>
      </bottom>
      <diagonal/>
    </border>
    <border>
      <left/>
      <right style="thin">
        <color auto="1"/>
      </right>
      <top/>
      <bottom style="thin">
        <color indexed="22"/>
      </bottom>
      <diagonal/>
    </border>
    <border>
      <left style="thin">
        <color auto="1"/>
      </left>
      <right style="thin">
        <color indexed="56"/>
      </right>
      <top style="thin">
        <color indexed="22"/>
      </top>
      <bottom style="thin">
        <color indexed="56"/>
      </bottom>
      <diagonal/>
    </border>
    <border>
      <left style="thin">
        <color indexed="56"/>
      </left>
      <right style="thin">
        <color auto="1"/>
      </right>
      <top style="thin">
        <color indexed="22"/>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top/>
      <bottom/>
      <diagonal/>
    </border>
    <border>
      <left/>
      <right style="thin">
        <color auto="1"/>
      </right>
      <top/>
      <bottom/>
      <diagonal/>
    </border>
    <border>
      <left style="thin">
        <color auto="1"/>
      </left>
      <right/>
      <top style="thin">
        <color indexed="56"/>
      </top>
      <bottom style="thin">
        <color auto="1"/>
      </bottom>
      <diagonal/>
    </border>
    <border>
      <left/>
      <right style="thin">
        <color auto="1"/>
      </right>
      <top style="thin">
        <color indexed="56"/>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10">
    <xf numFmtId="0" fontId="0" fillId="0" borderId="0"/>
    <xf numFmtId="0" fontId="6" fillId="0" borderId="0" applyNumberFormat="0" applyFill="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xf numFmtId="0" fontId="13" fillId="0" borderId="0"/>
    <xf numFmtId="0" fontId="6" fillId="0" borderId="0" applyNumberFormat="0" applyFill="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cellStyleXfs>
  <cellXfs count="98">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center"/>
    </xf>
    <xf numFmtId="0" fontId="3" fillId="0" borderId="0" xfId="0" applyFont="1" applyBorder="1" applyAlignment="1">
      <alignment horizontal="left" vertical="center"/>
    </xf>
    <xf numFmtId="1" fontId="9" fillId="0" borderId="11" xfId="0" applyNumberFormat="1" applyFont="1" applyFill="1" applyBorder="1" applyAlignment="1" applyProtection="1">
      <alignment horizontal="center" wrapText="1"/>
    </xf>
    <xf numFmtId="0" fontId="2" fillId="2" borderId="12" xfId="0" applyFont="1" applyFill="1" applyBorder="1" applyAlignment="1">
      <alignment horizontal="left"/>
    </xf>
    <xf numFmtId="0" fontId="4" fillId="0" borderId="13" xfId="0" applyFont="1" applyFill="1" applyBorder="1" applyAlignment="1" applyProtection="1">
      <alignment horizontal="left"/>
    </xf>
    <xf numFmtId="164" fontId="3" fillId="0" borderId="14" xfId="0" applyNumberFormat="1" applyFont="1" applyFill="1" applyBorder="1" applyAlignment="1" applyProtection="1">
      <alignment horizontal="center"/>
    </xf>
    <xf numFmtId="1" fontId="9" fillId="0" borderId="15" xfId="0" applyNumberFormat="1" applyFont="1" applyFill="1" applyBorder="1" applyAlignment="1" applyProtection="1">
      <alignment horizontal="center" wrapText="1"/>
    </xf>
    <xf numFmtId="164" fontId="3" fillId="6" borderId="16" xfId="0" applyNumberFormat="1" applyFont="1" applyFill="1" applyBorder="1" applyAlignment="1" applyProtection="1">
      <alignment horizontal="center"/>
      <protection locked="0"/>
    </xf>
    <xf numFmtId="10" fontId="3" fillId="6" borderId="17" xfId="0" applyNumberFormat="1" applyFont="1" applyFill="1" applyBorder="1" applyAlignment="1" applyProtection="1">
      <alignment horizontal="center"/>
      <protection locked="0"/>
    </xf>
    <xf numFmtId="3" fontId="3" fillId="6" borderId="17" xfId="0" applyNumberFormat="1" applyFont="1" applyFill="1" applyBorder="1" applyAlignment="1" applyProtection="1">
      <alignment horizontal="center"/>
      <protection locked="0"/>
    </xf>
    <xf numFmtId="164" fontId="3" fillId="0" borderId="19" xfId="0" applyNumberFormat="1" applyFont="1" applyFill="1" applyBorder="1" applyAlignment="1" applyProtection="1">
      <alignment horizontal="center"/>
    </xf>
    <xf numFmtId="164" fontId="3" fillId="0" borderId="0" xfId="0" applyNumberFormat="1" applyFont="1" applyFill="1" applyBorder="1" applyAlignment="1" applyProtection="1">
      <alignment horizontal="center"/>
    </xf>
    <xf numFmtId="0" fontId="3" fillId="0" borderId="0" xfId="0" applyFont="1" applyBorder="1" applyAlignment="1">
      <alignment horizontal="left" vertical="center" wrapText="1"/>
    </xf>
    <xf numFmtId="0" fontId="4" fillId="0" borderId="0" xfId="0" applyFont="1" applyFill="1" applyBorder="1" applyAlignment="1" applyProtection="1">
      <alignment horizontal="left"/>
    </xf>
    <xf numFmtId="0" fontId="3" fillId="0" borderId="20" xfId="0" applyFont="1" applyFill="1" applyBorder="1" applyAlignment="1" applyProtection="1">
      <alignment horizontal="left"/>
    </xf>
    <xf numFmtId="0" fontId="3" fillId="0" borderId="18" xfId="0" applyFont="1" applyFill="1" applyBorder="1" applyAlignment="1" applyProtection="1">
      <alignment horizontal="left"/>
    </xf>
    <xf numFmtId="1" fontId="9" fillId="3" borderId="30" xfId="0" applyNumberFormat="1" applyFont="1" applyFill="1" applyBorder="1" applyAlignment="1">
      <alignment horizontal="left" wrapText="1"/>
    </xf>
    <xf numFmtId="1" fontId="9" fillId="3" borderId="31" xfId="0" applyNumberFormat="1" applyFont="1" applyFill="1" applyBorder="1" applyAlignment="1">
      <alignment horizontal="center" wrapText="1"/>
    </xf>
    <xf numFmtId="0" fontId="10" fillId="7" borderId="32" xfId="0" applyFont="1" applyFill="1" applyBorder="1" applyAlignment="1">
      <alignment horizontal="left"/>
    </xf>
    <xf numFmtId="164" fontId="3" fillId="7" borderId="33" xfId="0" applyNumberFormat="1" applyFont="1" applyFill="1" applyBorder="1" applyAlignment="1" applyProtection="1">
      <alignment horizontal="center"/>
    </xf>
    <xf numFmtId="0" fontId="10" fillId="0" borderId="32" xfId="0" applyFont="1" applyFill="1" applyBorder="1" applyAlignment="1">
      <alignment horizontal="left"/>
    </xf>
    <xf numFmtId="10" fontId="3" fillId="0" borderId="33" xfId="0" applyNumberFormat="1" applyFont="1" applyFill="1" applyBorder="1" applyAlignment="1" applyProtection="1">
      <alignment horizontal="center"/>
    </xf>
    <xf numFmtId="3" fontId="3" fillId="7" borderId="33" xfId="0" applyNumberFormat="1" applyFont="1" applyFill="1" applyBorder="1" applyAlignment="1" applyProtection="1">
      <alignment horizontal="center"/>
    </xf>
    <xf numFmtId="164" fontId="3" fillId="0" borderId="33" xfId="0" applyNumberFormat="1" applyFont="1" applyFill="1" applyBorder="1" applyAlignment="1" applyProtection="1">
      <alignment horizontal="center"/>
    </xf>
    <xf numFmtId="0" fontId="10" fillId="0" borderId="34" xfId="0" applyFont="1" applyFill="1" applyBorder="1" applyAlignment="1">
      <alignment horizontal="left"/>
    </xf>
    <xf numFmtId="164" fontId="3" fillId="0" borderId="35" xfId="0" applyNumberFormat="1" applyFont="1" applyFill="1" applyBorder="1" applyAlignment="1" applyProtection="1">
      <alignment horizontal="center"/>
    </xf>
    <xf numFmtId="0" fontId="0" fillId="0" borderId="34" xfId="0" applyBorder="1"/>
    <xf numFmtId="0" fontId="0" fillId="0" borderId="35" xfId="0" applyBorder="1"/>
    <xf numFmtId="0" fontId="9" fillId="3" borderId="32" xfId="0" applyFont="1" applyFill="1" applyBorder="1" applyAlignment="1">
      <alignment horizontal="left"/>
    </xf>
    <xf numFmtId="164" fontId="4" fillId="3" borderId="33" xfId="0" applyNumberFormat="1" applyFont="1" applyFill="1" applyBorder="1" applyAlignment="1" applyProtection="1">
      <alignment horizontal="center"/>
    </xf>
    <xf numFmtId="0" fontId="3" fillId="8" borderId="0" xfId="0" applyFont="1" applyFill="1"/>
    <xf numFmtId="0" fontId="3" fillId="8" borderId="0" xfId="0" applyFont="1" applyFill="1" applyAlignment="1">
      <alignment horizontal="left"/>
    </xf>
    <xf numFmtId="0" fontId="3" fillId="0" borderId="0" xfId="0" applyFont="1" applyAlignment="1">
      <alignment vertical="center" wrapText="1"/>
    </xf>
    <xf numFmtId="0" fontId="2" fillId="2" borderId="0" xfId="0" applyFont="1" applyFill="1" applyAlignment="1">
      <alignment horizontal="center"/>
    </xf>
    <xf numFmtId="0" fontId="3" fillId="0" borderId="41" xfId="0" applyFont="1" applyBorder="1" applyAlignment="1">
      <alignment horizontal="justify" vertical="top" wrapText="1"/>
    </xf>
    <xf numFmtId="0" fontId="3" fillId="0" borderId="42" xfId="0" applyFont="1" applyBorder="1" applyAlignment="1">
      <alignment horizontal="justify" vertical="top" wrapText="1"/>
    </xf>
    <xf numFmtId="0" fontId="3" fillId="0" borderId="43" xfId="0" applyFont="1" applyBorder="1" applyAlignment="1">
      <alignment horizontal="justify" vertical="top" wrapText="1"/>
    </xf>
    <xf numFmtId="0" fontId="3" fillId="0" borderId="44" xfId="0" applyFont="1" applyBorder="1" applyAlignment="1">
      <alignment horizontal="justify" vertical="top" wrapText="1"/>
    </xf>
    <xf numFmtId="0" fontId="3" fillId="0" borderId="0" xfId="0" applyFont="1" applyBorder="1" applyAlignment="1">
      <alignment horizontal="justify" vertical="top" wrapText="1"/>
    </xf>
    <xf numFmtId="0" fontId="3" fillId="0" borderId="45" xfId="0" applyFont="1" applyBorder="1" applyAlignment="1">
      <alignment horizontal="justify" vertical="top" wrapText="1"/>
    </xf>
    <xf numFmtId="0" fontId="3" fillId="0" borderId="46" xfId="0" applyFont="1" applyBorder="1" applyAlignment="1">
      <alignment horizontal="justify" vertical="top" wrapText="1"/>
    </xf>
    <xf numFmtId="0" fontId="3" fillId="0" borderId="47" xfId="0" applyFont="1" applyBorder="1" applyAlignment="1">
      <alignment horizontal="justify" vertical="top" wrapText="1"/>
    </xf>
    <xf numFmtId="0" fontId="3" fillId="0" borderId="48" xfId="0" applyFont="1" applyBorder="1" applyAlignment="1">
      <alignment horizontal="justify" vertical="top" wrapText="1"/>
    </xf>
    <xf numFmtId="0" fontId="12" fillId="9" borderId="38" xfId="0" applyFont="1" applyFill="1" applyBorder="1" applyAlignment="1">
      <alignment horizontal="center"/>
    </xf>
    <xf numFmtId="0" fontId="12" fillId="9" borderId="39" xfId="0" applyFont="1" applyFill="1" applyBorder="1" applyAlignment="1">
      <alignment horizontal="center"/>
    </xf>
    <xf numFmtId="0" fontId="12" fillId="9" borderId="40"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21" xfId="0" applyFont="1" applyFill="1" applyBorder="1" applyAlignment="1" applyProtection="1">
      <alignment horizontal="center"/>
      <protection locked="0"/>
    </xf>
    <xf numFmtId="0" fontId="4" fillId="6" borderId="22" xfId="0" applyFont="1" applyFill="1" applyBorder="1" applyAlignment="1" applyProtection="1">
      <alignment horizontal="center"/>
      <protection locked="0"/>
    </xf>
    <xf numFmtId="0" fontId="4" fillId="6" borderId="23" xfId="0" applyFont="1" applyFill="1" applyBorder="1" applyAlignment="1" applyProtection="1">
      <alignment horizontal="center"/>
      <protection locked="0"/>
    </xf>
    <xf numFmtId="0" fontId="2" fillId="2" borderId="24" xfId="0" applyFont="1" applyFill="1" applyBorder="1" applyAlignment="1">
      <alignment horizontal="center" wrapText="1"/>
    </xf>
    <xf numFmtId="0" fontId="2" fillId="2" borderId="25" xfId="0" applyFont="1" applyFill="1" applyBorder="1" applyAlignment="1">
      <alignment horizontal="center" wrapText="1"/>
    </xf>
    <xf numFmtId="0" fontId="3" fillId="0" borderId="49" xfId="2" applyFont="1" applyBorder="1" applyAlignment="1">
      <alignment horizontal="left" vertical="top" wrapText="1"/>
    </xf>
    <xf numFmtId="0" fontId="3" fillId="0" borderId="50" xfId="2" applyFont="1" applyBorder="1" applyAlignment="1">
      <alignment horizontal="left" vertical="top" wrapText="1"/>
    </xf>
    <xf numFmtId="0" fontId="3" fillId="0" borderId="51" xfId="2" applyFont="1" applyBorder="1" applyAlignment="1">
      <alignment horizontal="left" vertical="top"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11" fillId="8" borderId="26" xfId="0" applyFont="1" applyFill="1" applyBorder="1" applyAlignment="1">
      <alignment horizontal="center"/>
    </xf>
    <xf numFmtId="0" fontId="11" fillId="8" borderId="27" xfId="0" applyFont="1" applyFill="1" applyBorder="1" applyAlignment="1">
      <alignment horizontal="center"/>
    </xf>
    <xf numFmtId="0" fontId="12" fillId="9" borderId="28" xfId="0" applyFont="1" applyFill="1" applyBorder="1" applyAlignment="1">
      <alignment horizontal="center"/>
    </xf>
    <xf numFmtId="0" fontId="12" fillId="9" borderId="29" xfId="0" applyFont="1" applyFill="1" applyBorder="1" applyAlignment="1">
      <alignment horizontal="center"/>
    </xf>
    <xf numFmtId="0" fontId="7" fillId="10" borderId="36" xfId="1" applyFont="1" applyFill="1" applyBorder="1" applyAlignment="1" applyProtection="1">
      <alignment horizontal="center"/>
    </xf>
    <xf numFmtId="0" fontId="7" fillId="10" borderId="37" xfId="1" applyFont="1" applyFill="1" applyBorder="1" applyAlignment="1" applyProtection="1">
      <alignment horizontal="center"/>
    </xf>
  </cellXfs>
  <cellStyles count="10">
    <cellStyle name="Hyperlink" xfId="1" builtinId="8"/>
    <cellStyle name="Hyperlink 2" xfId="5"/>
    <cellStyle name="Hyperlink 3" xfId="7"/>
    <cellStyle name="Hyperlink 4" xfId="9"/>
    <cellStyle name="Hyperlink 5" xfId="3"/>
    <cellStyle name="Normal" xfId="0" builtinId="0"/>
    <cellStyle name="Normal 2" xfId="4"/>
    <cellStyle name="Normal 3" xfId="6"/>
    <cellStyle name="Normal 4" xfId="8"/>
    <cellStyle name="Normal 5"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2" Type="http://schemas.openxmlformats.org/officeDocument/2006/relationships/hyperlink" Target="#Input!A1"/><Relationship Id="rId1"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114300</xdr:colOff>
      <xdr:row>21</xdr:row>
      <xdr:rowOff>85725</xdr:rowOff>
    </xdr:from>
    <xdr:to>
      <xdr:col>5</xdr:col>
      <xdr:colOff>685800</xdr:colOff>
      <xdr:row>21</xdr:row>
      <xdr:rowOff>85725</xdr:rowOff>
    </xdr:to>
    <xdr:sp macro="" textlink="">
      <xdr:nvSpPr>
        <xdr:cNvPr id="1035" name="Line 11"/>
        <xdr:cNvSpPr>
          <a:spLocks noChangeShapeType="1"/>
        </xdr:cNvSpPr>
      </xdr:nvSpPr>
      <xdr:spPr bwMode="auto">
        <a:xfrm>
          <a:off x="3657600" y="3076575"/>
          <a:ext cx="3562350" cy="0"/>
        </a:xfrm>
        <a:prstGeom prst="line">
          <a:avLst/>
        </a:prstGeom>
        <a:noFill/>
        <a:ln w="25400">
          <a:solidFill>
            <a:srgbClr val="000000"/>
          </a:solidFill>
          <a:round/>
          <a:headEnd/>
          <a:tailEnd type="triangle" w="med" len="med"/>
        </a:ln>
      </xdr:spPr>
    </xdr:sp>
    <xdr:clientData/>
  </xdr:twoCellAnchor>
  <xdr:twoCellAnchor>
    <xdr:from>
      <xdr:col>4</xdr:col>
      <xdr:colOff>1419225</xdr:colOff>
      <xdr:row>54</xdr:row>
      <xdr:rowOff>47625</xdr:rowOff>
    </xdr:from>
    <xdr:to>
      <xdr:col>4</xdr:col>
      <xdr:colOff>2562225</xdr:colOff>
      <xdr:row>56</xdr:row>
      <xdr:rowOff>142875</xdr:rowOff>
    </xdr:to>
    <xdr:grpSp>
      <xdr:nvGrpSpPr>
        <xdr:cNvPr id="1153" name="Group 129">
          <a:hlinkClick xmlns:r="http://schemas.openxmlformats.org/officeDocument/2006/relationships" r:id="rId1"/>
        </xdr:cNvPr>
        <xdr:cNvGrpSpPr>
          <a:grpSpLocks/>
        </xdr:cNvGrpSpPr>
      </xdr:nvGrpSpPr>
      <xdr:grpSpPr bwMode="auto">
        <a:xfrm>
          <a:off x="5572125" y="7858125"/>
          <a:ext cx="1143000" cy="419100"/>
          <a:chOff x="61" y="729"/>
          <a:chExt cx="120" cy="50"/>
        </a:xfrm>
        <a:effectLst>
          <a:outerShdw blurRad="50800" dist="38100" dir="2700000" algn="tl" rotWithShape="0">
            <a:prstClr val="black">
              <a:alpha val="40000"/>
            </a:prstClr>
          </a:outerShdw>
        </a:effectLst>
      </xdr:grpSpPr>
      <xdr:sp macro="" textlink="">
        <xdr:nvSpPr>
          <xdr:cNvPr id="1154" name="AutoShape 130">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55" name="Oval 131"/>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56" name="AutoShape 132"/>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2056" name="Group 8"/>
        <xdr:cNvGrpSpPr>
          <a:grpSpLocks/>
        </xdr:cNvGrpSpPr>
      </xdr:nvGrpSpPr>
      <xdr:grpSpPr bwMode="auto">
        <a:xfrm>
          <a:off x="228600" y="485775"/>
          <a:ext cx="1095375" cy="476250"/>
          <a:chOff x="65" y="804"/>
          <a:chExt cx="120" cy="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65" y="804"/>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xdr:cNvSpPr>
            <a:spLocks noChangeArrowheads="1"/>
          </xdr:cNvSpPr>
        </xdr:nvSpPr>
        <xdr:spPr bwMode="auto">
          <a:xfrm>
            <a:off x="72" y="809"/>
            <a:ext cx="43" cy="41"/>
          </a:xfrm>
          <a:prstGeom prst="ellipse">
            <a:avLst/>
          </a:prstGeom>
          <a:solidFill>
            <a:srgbClr val="FF9900"/>
          </a:solidFill>
          <a:ln w="9525">
            <a:solidFill>
              <a:srgbClr val="969696"/>
            </a:solidFill>
            <a:round/>
            <a:headEnd/>
            <a:tailEnd/>
          </a:ln>
        </xdr:spPr>
      </xdr:sp>
      <xdr:sp macro="" textlink="">
        <xdr:nvSpPr>
          <xdr:cNvPr id="2059" name="AutoShape 11"/>
          <xdr:cNvSpPr>
            <a:spLocks noChangeArrowheads="1"/>
          </xdr:cNvSpPr>
        </xdr:nvSpPr>
        <xdr:spPr bwMode="auto">
          <a:xfrm flipH="1">
            <a:off x="78" y="822"/>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39</xdr:row>
      <xdr:rowOff>9525</xdr:rowOff>
    </xdr:from>
    <xdr:to>
      <xdr:col>0</xdr:col>
      <xdr:colOff>1323975</xdr:colOff>
      <xdr:row>41</xdr:row>
      <xdr:rowOff>152400</xdr:rowOff>
    </xdr:to>
    <xdr:grpSp>
      <xdr:nvGrpSpPr>
        <xdr:cNvPr id="2076" name="Group 28"/>
        <xdr:cNvGrpSpPr>
          <a:grpSpLocks/>
        </xdr:cNvGrpSpPr>
      </xdr:nvGrpSpPr>
      <xdr:grpSpPr bwMode="auto">
        <a:xfrm>
          <a:off x="228600" y="6038850"/>
          <a:ext cx="1095375" cy="476250"/>
          <a:chOff x="65" y="804"/>
          <a:chExt cx="120" cy="50"/>
        </a:xfrm>
        <a:effectLst>
          <a:outerShdw blurRad="50800" dist="38100" dir="2700000" algn="tl" rotWithShape="0">
            <a:prstClr val="black">
              <a:alpha val="40000"/>
            </a:prstClr>
          </a:outerShdw>
        </a:effectLst>
      </xdr:grpSpPr>
      <xdr:sp macro="" textlink="">
        <xdr:nvSpPr>
          <xdr:cNvPr id="2077" name="AutoShape 29">
            <a:hlinkClick xmlns:r="http://schemas.openxmlformats.org/officeDocument/2006/relationships" r:id="rId2"/>
          </xdr:cNvPr>
          <xdr:cNvSpPr>
            <a:spLocks noChangeArrowheads="1"/>
          </xdr:cNvSpPr>
        </xdr:nvSpPr>
        <xdr:spPr bwMode="auto">
          <a:xfrm>
            <a:off x="65" y="804"/>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78" name="Oval 30"/>
          <xdr:cNvSpPr>
            <a:spLocks noChangeArrowheads="1"/>
          </xdr:cNvSpPr>
        </xdr:nvSpPr>
        <xdr:spPr bwMode="auto">
          <a:xfrm>
            <a:off x="72" y="809"/>
            <a:ext cx="43" cy="41"/>
          </a:xfrm>
          <a:prstGeom prst="ellipse">
            <a:avLst/>
          </a:prstGeom>
          <a:solidFill>
            <a:srgbClr val="FF9900"/>
          </a:solidFill>
          <a:ln w="9525">
            <a:solidFill>
              <a:srgbClr val="969696"/>
            </a:solidFill>
            <a:round/>
            <a:headEnd/>
            <a:tailEnd/>
          </a:ln>
        </xdr:spPr>
      </xdr:sp>
      <xdr:sp macro="" textlink="">
        <xdr:nvSpPr>
          <xdr:cNvPr id="2079" name="AutoShape 31"/>
          <xdr:cNvSpPr>
            <a:spLocks noChangeArrowheads="1"/>
          </xdr:cNvSpPr>
        </xdr:nvSpPr>
        <xdr:spPr bwMode="auto">
          <a:xfrm flipH="1">
            <a:off x="78" y="822"/>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20DRIVE%20DATA%20FOLDER/Business%20Plans/Business%20Plan%20Templates/Final%20Business%20Plan%20Templates/Section%204/4.17%20Template%20for%20Industry%20Consumer%20Expenditure%20by%20Ag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put"/>
      <sheetName val="Output"/>
    </sheetNames>
    <sheetDataSet>
      <sheetData sheetId="0">
        <row r="24">
          <cell r="F24" t="str">
            <v>CONSUMER   AGE   RANGE    (In Years)</v>
          </cell>
        </row>
        <row r="25">
          <cell r="E25" t="str">
            <v>YEAR</v>
          </cell>
          <cell r="F25" t="str">
            <v>Range1</v>
          </cell>
          <cell r="G25" t="str">
            <v>Range2</v>
          </cell>
          <cell r="H25" t="str">
            <v>Range3</v>
          </cell>
          <cell r="I25" t="str">
            <v>Range4</v>
          </cell>
          <cell r="J25" t="str">
            <v>Range5</v>
          </cell>
          <cell r="K25" t="str">
            <v>Range6</v>
          </cell>
        </row>
        <row r="26">
          <cell r="F26" t="str">
            <v>&lt; 25</v>
          </cell>
          <cell r="G26" t="str">
            <v>25-34</v>
          </cell>
          <cell r="H26" t="str">
            <v>34-44</v>
          </cell>
          <cell r="I26" t="str">
            <v>45-54</v>
          </cell>
          <cell r="J26" t="str">
            <v>55-64</v>
          </cell>
          <cell r="K26" t="str">
            <v>&gt; 65</v>
          </cell>
        </row>
        <row r="27">
          <cell r="E27">
            <v>1997</v>
          </cell>
          <cell r="F27">
            <v>324</v>
          </cell>
          <cell r="G27">
            <v>598</v>
          </cell>
          <cell r="H27">
            <v>788</v>
          </cell>
          <cell r="I27">
            <v>942</v>
          </cell>
          <cell r="J27">
            <v>760</v>
          </cell>
          <cell r="K27">
            <v>491</v>
          </cell>
        </row>
        <row r="28">
          <cell r="E28">
            <v>1998</v>
          </cell>
          <cell r="F28">
            <v>357</v>
          </cell>
          <cell r="G28">
            <v>568</v>
          </cell>
          <cell r="H28">
            <v>750</v>
          </cell>
          <cell r="I28">
            <v>844</v>
          </cell>
          <cell r="J28">
            <v>696</v>
          </cell>
          <cell r="K28">
            <v>473</v>
          </cell>
        </row>
        <row r="29">
          <cell r="E29">
            <v>1999</v>
          </cell>
          <cell r="F29">
            <v>402</v>
          </cell>
          <cell r="G29">
            <v>554</v>
          </cell>
          <cell r="H29">
            <v>743</v>
          </cell>
          <cell r="I29">
            <v>890</v>
          </cell>
          <cell r="J29">
            <v>724</v>
          </cell>
          <cell r="K29">
            <v>519</v>
          </cell>
        </row>
        <row r="30">
          <cell r="E30">
            <v>2000</v>
          </cell>
          <cell r="F30">
            <v>442</v>
          </cell>
          <cell r="G30">
            <v>570</v>
          </cell>
          <cell r="H30">
            <v>708</v>
          </cell>
          <cell r="I30">
            <v>801</v>
          </cell>
          <cell r="J30">
            <v>672</v>
          </cell>
          <cell r="K30">
            <v>441</v>
          </cell>
        </row>
        <row r="31">
          <cell r="E31">
            <v>2001</v>
          </cell>
          <cell r="F31">
            <v>358</v>
          </cell>
          <cell r="G31">
            <v>605</v>
          </cell>
          <cell r="H31">
            <v>820</v>
          </cell>
          <cell r="I31">
            <v>837</v>
          </cell>
          <cell r="J31">
            <v>677</v>
          </cell>
          <cell r="K31">
            <v>464</v>
          </cell>
        </row>
        <row r="32">
          <cell r="E32">
            <v>2002</v>
          </cell>
          <cell r="F32">
            <v>394</v>
          </cell>
          <cell r="G32">
            <v>609</v>
          </cell>
          <cell r="H32">
            <v>843</v>
          </cell>
          <cell r="I32">
            <v>848</v>
          </cell>
          <cell r="J32">
            <v>832</v>
          </cell>
          <cell r="K32">
            <v>482</v>
          </cell>
        </row>
        <row r="33">
          <cell r="E33">
            <v>2003</v>
          </cell>
          <cell r="F33">
            <v>352</v>
          </cell>
          <cell r="G33">
            <v>558</v>
          </cell>
          <cell r="H33">
            <v>677</v>
          </cell>
          <cell r="I33">
            <v>782</v>
          </cell>
          <cell r="J33">
            <v>728</v>
          </cell>
          <cell r="K33">
            <v>467</v>
          </cell>
        </row>
        <row r="34">
          <cell r="E34">
            <v>2004</v>
          </cell>
          <cell r="F34">
            <v>400</v>
          </cell>
          <cell r="G34">
            <v>602</v>
          </cell>
          <cell r="H34">
            <v>687</v>
          </cell>
          <cell r="I34">
            <v>838</v>
          </cell>
          <cell r="J34">
            <v>742</v>
          </cell>
          <cell r="K34">
            <v>490</v>
          </cell>
        </row>
        <row r="35">
          <cell r="E35">
            <v>2005</v>
          </cell>
          <cell r="F35">
            <v>444</v>
          </cell>
          <cell r="G35">
            <v>618</v>
          </cell>
          <cell r="H35">
            <v>727</v>
          </cell>
          <cell r="I35">
            <v>810</v>
          </cell>
          <cell r="J35">
            <v>738</v>
          </cell>
          <cell r="K35">
            <v>542</v>
          </cell>
        </row>
        <row r="36">
          <cell r="E36">
            <v>2006</v>
          </cell>
          <cell r="F36">
            <v>400</v>
          </cell>
          <cell r="G36">
            <v>624</v>
          </cell>
          <cell r="H36">
            <v>744</v>
          </cell>
          <cell r="I36">
            <v>866</v>
          </cell>
          <cell r="J36">
            <v>799</v>
          </cell>
          <cell r="K36">
            <v>508</v>
          </cell>
        </row>
        <row r="37">
          <cell r="E37">
            <v>2007</v>
          </cell>
          <cell r="F37">
            <v>437</v>
          </cell>
          <cell r="G37">
            <v>609</v>
          </cell>
          <cell r="H37">
            <v>809</v>
          </cell>
          <cell r="I37">
            <v>941</v>
          </cell>
          <cell r="J37">
            <v>885</v>
          </cell>
          <cell r="K37">
            <v>543</v>
          </cell>
        </row>
        <row r="46">
          <cell r="F46" t="str">
            <v>CONSUMER   AGE   RANGE    (In Years)</v>
          </cell>
        </row>
        <row r="47">
          <cell r="E47" t="str">
            <v>YEAR</v>
          </cell>
          <cell r="F47" t="str">
            <v>&lt; 25</v>
          </cell>
          <cell r="G47" t="str">
            <v>25-34</v>
          </cell>
          <cell r="H47" t="str">
            <v>34-44</v>
          </cell>
          <cell r="I47" t="str">
            <v>45-54</v>
          </cell>
          <cell r="J47" t="str">
            <v>55-64</v>
          </cell>
          <cell r="K47" t="str">
            <v>&gt; 65</v>
          </cell>
        </row>
        <row r="48">
          <cell r="E48">
            <v>1997</v>
          </cell>
          <cell r="F48">
            <v>324</v>
          </cell>
          <cell r="G48">
            <v>598</v>
          </cell>
          <cell r="H48">
            <v>788</v>
          </cell>
          <cell r="I48">
            <v>942</v>
          </cell>
          <cell r="J48">
            <v>760</v>
          </cell>
          <cell r="K48">
            <v>491</v>
          </cell>
        </row>
        <row r="49">
          <cell r="E49">
            <v>1998</v>
          </cell>
          <cell r="F49">
            <v>357</v>
          </cell>
          <cell r="G49">
            <v>568</v>
          </cell>
          <cell r="H49">
            <v>750</v>
          </cell>
          <cell r="I49">
            <v>844</v>
          </cell>
          <cell r="J49">
            <v>696</v>
          </cell>
          <cell r="K49">
            <v>473</v>
          </cell>
        </row>
        <row r="50">
          <cell r="E50">
            <v>1999</v>
          </cell>
          <cell r="F50">
            <v>402</v>
          </cell>
          <cell r="G50">
            <v>554</v>
          </cell>
          <cell r="H50">
            <v>743</v>
          </cell>
          <cell r="I50">
            <v>890</v>
          </cell>
          <cell r="J50">
            <v>724</v>
          </cell>
          <cell r="K50">
            <v>519</v>
          </cell>
        </row>
        <row r="51">
          <cell r="E51">
            <v>2000</v>
          </cell>
          <cell r="F51">
            <v>442</v>
          </cell>
          <cell r="G51">
            <v>570</v>
          </cell>
          <cell r="H51">
            <v>708</v>
          </cell>
          <cell r="I51">
            <v>801</v>
          </cell>
          <cell r="J51">
            <v>672</v>
          </cell>
          <cell r="K51">
            <v>441</v>
          </cell>
        </row>
        <row r="52">
          <cell r="E52">
            <v>2001</v>
          </cell>
          <cell r="F52">
            <v>358</v>
          </cell>
          <cell r="G52">
            <v>605</v>
          </cell>
          <cell r="H52">
            <v>820</v>
          </cell>
          <cell r="I52">
            <v>837</v>
          </cell>
          <cell r="J52">
            <v>677</v>
          </cell>
          <cell r="K52">
            <v>464</v>
          </cell>
        </row>
        <row r="53">
          <cell r="E53">
            <v>2002</v>
          </cell>
          <cell r="F53">
            <v>394</v>
          </cell>
          <cell r="G53">
            <v>609</v>
          </cell>
          <cell r="H53">
            <v>843</v>
          </cell>
          <cell r="I53">
            <v>848</v>
          </cell>
          <cell r="J53">
            <v>832</v>
          </cell>
          <cell r="K53">
            <v>482</v>
          </cell>
        </row>
        <row r="54">
          <cell r="E54">
            <v>2003</v>
          </cell>
          <cell r="F54">
            <v>352</v>
          </cell>
          <cell r="G54">
            <v>558</v>
          </cell>
          <cell r="H54">
            <v>677</v>
          </cell>
          <cell r="I54">
            <v>782</v>
          </cell>
          <cell r="J54">
            <v>728</v>
          </cell>
          <cell r="K54">
            <v>467</v>
          </cell>
        </row>
        <row r="55">
          <cell r="E55">
            <v>2004</v>
          </cell>
          <cell r="F55">
            <v>400</v>
          </cell>
          <cell r="G55">
            <v>602</v>
          </cell>
          <cell r="H55">
            <v>687</v>
          </cell>
          <cell r="I55">
            <v>838</v>
          </cell>
          <cell r="J55">
            <v>742</v>
          </cell>
          <cell r="K55">
            <v>490</v>
          </cell>
        </row>
        <row r="56">
          <cell r="E56">
            <v>2005</v>
          </cell>
          <cell r="F56">
            <v>444</v>
          </cell>
          <cell r="G56">
            <v>618</v>
          </cell>
          <cell r="H56">
            <v>727</v>
          </cell>
          <cell r="I56">
            <v>810</v>
          </cell>
          <cell r="J56">
            <v>738</v>
          </cell>
          <cell r="K56">
            <v>542</v>
          </cell>
        </row>
        <row r="57">
          <cell r="E57">
            <v>2006</v>
          </cell>
          <cell r="F57">
            <v>400</v>
          </cell>
          <cell r="G57">
            <v>624</v>
          </cell>
          <cell r="H57">
            <v>744</v>
          </cell>
          <cell r="I57">
            <v>866</v>
          </cell>
          <cell r="J57">
            <v>799</v>
          </cell>
          <cell r="K57">
            <v>508</v>
          </cell>
        </row>
        <row r="58">
          <cell r="E58">
            <v>2007</v>
          </cell>
          <cell r="F58">
            <v>437</v>
          </cell>
          <cell r="G58">
            <v>609</v>
          </cell>
          <cell r="H58">
            <v>809</v>
          </cell>
          <cell r="I58">
            <v>941</v>
          </cell>
          <cell r="J58">
            <v>885</v>
          </cell>
          <cell r="K58">
            <v>543</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C956"/>
  <sheetViews>
    <sheetView showGridLines="0" showRowColHeaders="0" tabSelected="1" workbookViewId="0">
      <selection activeCell="I11" sqref="I11"/>
    </sheetView>
  </sheetViews>
  <sheetFormatPr defaultRowHeight="12.75"/>
  <cols>
    <col min="1" max="1" width="25.7109375" customWidth="1"/>
    <col min="2" max="2" width="30.28515625" customWidth="1"/>
    <col min="3" max="3" width="4" customWidth="1"/>
    <col min="4" max="4" width="2.28515625" customWidth="1"/>
    <col min="5" max="5" width="44.85546875" style="4" customWidth="1"/>
    <col min="6" max="6" width="12.7109375" customWidth="1"/>
    <col min="7" max="7" width="2.28515625" customWidth="1"/>
    <col min="8" max="8" width="14.140625" customWidth="1"/>
    <col min="9" max="9" width="5.5703125" customWidth="1"/>
    <col min="10" max="10" width="14" customWidth="1"/>
    <col min="11" max="11" width="16.85546875" customWidth="1"/>
    <col min="12" max="14" width="15.7109375" customWidth="1"/>
  </cols>
  <sheetData>
    <row r="2" spans="1:10">
      <c r="B2" s="60" t="s">
        <v>23</v>
      </c>
      <c r="C2" s="60"/>
      <c r="D2" s="60"/>
      <c r="E2" s="60"/>
      <c r="F2" s="60"/>
      <c r="G2" s="60"/>
      <c r="H2" s="60"/>
      <c r="I2" s="60"/>
      <c r="J2" s="60"/>
    </row>
    <row r="3" spans="1:10" ht="12.75" customHeight="1">
      <c r="A3" s="19"/>
    </row>
    <row r="4" spans="1:10">
      <c r="B4" s="70" t="s">
        <v>0</v>
      </c>
      <c r="C4" s="71"/>
      <c r="D4" s="71"/>
      <c r="E4" s="71"/>
      <c r="F4" s="71"/>
      <c r="G4" s="71"/>
      <c r="H4" s="71"/>
      <c r="I4" s="71"/>
      <c r="J4" s="72"/>
    </row>
    <row r="5" spans="1:10" ht="5.0999999999999996" customHeight="1"/>
    <row r="6" spans="1:10" ht="11.45" customHeight="1">
      <c r="B6" s="61" t="s">
        <v>5</v>
      </c>
      <c r="C6" s="62"/>
      <c r="D6" s="62"/>
      <c r="E6" s="62"/>
      <c r="F6" s="62"/>
      <c r="G6" s="62"/>
      <c r="H6" s="62"/>
      <c r="I6" s="62"/>
      <c r="J6" s="63"/>
    </row>
    <row r="7" spans="1:10" ht="11.45" customHeight="1">
      <c r="B7" s="64"/>
      <c r="C7" s="65"/>
      <c r="D7" s="65"/>
      <c r="E7" s="65"/>
      <c r="F7" s="65"/>
      <c r="G7" s="65"/>
      <c r="H7" s="65"/>
      <c r="I7" s="65"/>
      <c r="J7" s="66"/>
    </row>
    <row r="8" spans="1:10" ht="11.45" customHeight="1">
      <c r="B8" s="64"/>
      <c r="C8" s="65"/>
      <c r="D8" s="65"/>
      <c r="E8" s="65"/>
      <c r="F8" s="65"/>
      <c r="G8" s="65"/>
      <c r="H8" s="65"/>
      <c r="I8" s="65"/>
      <c r="J8" s="66"/>
    </row>
    <row r="9" spans="1:10" ht="11.45" customHeight="1">
      <c r="B9" s="64"/>
      <c r="C9" s="65"/>
      <c r="D9" s="65"/>
      <c r="E9" s="65"/>
      <c r="F9" s="65"/>
      <c r="G9" s="65"/>
      <c r="H9" s="65"/>
      <c r="I9" s="65"/>
      <c r="J9" s="66"/>
    </row>
    <row r="10" spans="1:10" ht="11.45" customHeight="1">
      <c r="B10" s="67"/>
      <c r="C10" s="68"/>
      <c r="D10" s="68"/>
      <c r="E10" s="68"/>
      <c r="F10" s="68"/>
      <c r="G10" s="68"/>
      <c r="H10" s="68"/>
      <c r="I10" s="68"/>
      <c r="J10" s="69"/>
    </row>
    <row r="11" spans="1:10" ht="12.75" customHeight="1">
      <c r="B11" s="23" t="s">
        <v>6</v>
      </c>
      <c r="C11" s="24"/>
      <c r="D11" s="24"/>
      <c r="E11" s="24"/>
      <c r="F11" s="24"/>
      <c r="G11" s="24"/>
      <c r="H11" s="24"/>
      <c r="I11" s="25"/>
      <c r="J11" s="26"/>
    </row>
    <row r="13" spans="1:10">
      <c r="B13" s="70" t="s">
        <v>1</v>
      </c>
      <c r="C13" s="71"/>
      <c r="D13" s="71"/>
      <c r="E13" s="71"/>
      <c r="F13" s="71"/>
      <c r="G13" s="71"/>
      <c r="H13" s="71"/>
      <c r="I13" s="71"/>
      <c r="J13" s="72"/>
    </row>
    <row r="14" spans="1:10" ht="5.0999999999999996" customHeight="1"/>
    <row r="15" spans="1:10" ht="12.75" customHeight="1">
      <c r="B15" s="61" t="s">
        <v>24</v>
      </c>
      <c r="C15" s="62"/>
      <c r="D15" s="62"/>
      <c r="E15" s="62"/>
      <c r="F15" s="62"/>
      <c r="G15" s="62"/>
      <c r="H15" s="62"/>
      <c r="I15" s="62"/>
      <c r="J15" s="63"/>
    </row>
    <row r="16" spans="1:10">
      <c r="B16" s="64"/>
      <c r="C16" s="65"/>
      <c r="D16" s="65"/>
      <c r="E16" s="65"/>
      <c r="F16" s="65"/>
      <c r="G16" s="65"/>
      <c r="H16" s="65"/>
      <c r="I16" s="65"/>
      <c r="J16" s="66"/>
    </row>
    <row r="17" spans="2:10">
      <c r="B17" s="64"/>
      <c r="C17" s="65"/>
      <c r="D17" s="65"/>
      <c r="E17" s="65"/>
      <c r="F17" s="65"/>
      <c r="G17" s="65"/>
      <c r="H17" s="65"/>
      <c r="I17" s="65"/>
      <c r="J17" s="66"/>
    </row>
    <row r="18" spans="2:10">
      <c r="B18" s="67"/>
      <c r="C18" s="68"/>
      <c r="D18" s="68"/>
      <c r="E18" s="68"/>
      <c r="F18" s="68"/>
      <c r="G18" s="68"/>
      <c r="H18" s="68"/>
      <c r="I18" s="68"/>
      <c r="J18" s="69"/>
    </row>
    <row r="19" spans="2:10" ht="12.75" customHeight="1"/>
    <row r="20" spans="2:10">
      <c r="B20" s="70" t="s">
        <v>2</v>
      </c>
      <c r="C20" s="71"/>
      <c r="D20" s="71"/>
      <c r="E20" s="71"/>
      <c r="F20" s="71"/>
      <c r="G20" s="71"/>
      <c r="H20" s="71"/>
      <c r="I20" s="71"/>
      <c r="J20" s="72"/>
    </row>
    <row r="21" spans="2:10" ht="5.0999999999999996" customHeight="1"/>
    <row r="22" spans="2:10" ht="12.75" customHeight="1">
      <c r="B22" s="6" t="s">
        <v>7</v>
      </c>
      <c r="C22" s="7"/>
      <c r="D22" s="1"/>
      <c r="G22" s="75" t="s">
        <v>27</v>
      </c>
      <c r="H22" s="76"/>
      <c r="I22" s="76"/>
      <c r="J22" s="77"/>
    </row>
    <row r="23" spans="2:10">
      <c r="B23" s="1"/>
      <c r="C23" s="1"/>
      <c r="D23" s="1"/>
      <c r="F23" s="1"/>
      <c r="G23" s="1"/>
      <c r="H23" s="1"/>
      <c r="I23" s="1"/>
      <c r="J23" s="1"/>
    </row>
    <row r="24" spans="2:10">
      <c r="B24" s="80" t="s">
        <v>26</v>
      </c>
      <c r="C24" s="28"/>
      <c r="D24" s="5"/>
      <c r="E24" s="78" t="s">
        <v>17</v>
      </c>
      <c r="F24" s="79"/>
      <c r="G24" s="2"/>
      <c r="H24" s="73"/>
      <c r="I24" s="21"/>
      <c r="J24" s="21"/>
    </row>
    <row r="25" spans="2:10">
      <c r="B25" s="81"/>
      <c r="C25" s="28"/>
      <c r="D25" s="5"/>
      <c r="E25" s="30" t="s">
        <v>12</v>
      </c>
      <c r="F25" s="27" t="s">
        <v>16</v>
      </c>
      <c r="G25" s="2"/>
      <c r="H25" s="73"/>
      <c r="I25" s="21"/>
      <c r="J25" s="21"/>
    </row>
    <row r="26" spans="2:10" ht="12.75" customHeight="1">
      <c r="B26" s="81"/>
      <c r="C26" s="28"/>
      <c r="D26" s="5"/>
      <c r="E26" s="33" t="s">
        <v>19</v>
      </c>
      <c r="F26" s="29" t="s">
        <v>8</v>
      </c>
      <c r="G26" s="2"/>
      <c r="H26" s="73"/>
      <c r="I26" s="21"/>
      <c r="J26" s="21"/>
    </row>
    <row r="27" spans="2:10">
      <c r="B27" s="81"/>
      <c r="C27" s="28"/>
      <c r="D27" s="5"/>
      <c r="E27" s="41" t="s">
        <v>13</v>
      </c>
      <c r="F27" s="34">
        <v>186000</v>
      </c>
      <c r="G27" s="3"/>
      <c r="H27" s="74"/>
      <c r="I27" s="22"/>
      <c r="J27" s="22"/>
    </row>
    <row r="28" spans="2:10">
      <c r="B28" s="81"/>
      <c r="C28" s="28"/>
      <c r="D28" s="5"/>
      <c r="E28" s="41" t="s">
        <v>9</v>
      </c>
      <c r="F28" s="35">
        <v>0.08</v>
      </c>
      <c r="G28" s="3"/>
      <c r="H28" s="74"/>
      <c r="I28" s="22"/>
      <c r="J28" s="22"/>
    </row>
    <row r="29" spans="2:10">
      <c r="B29" s="81"/>
      <c r="C29" s="28"/>
      <c r="D29" s="5"/>
      <c r="E29" s="41" t="s">
        <v>10</v>
      </c>
      <c r="F29" s="36">
        <v>7</v>
      </c>
      <c r="G29" s="3"/>
      <c r="H29" s="74"/>
      <c r="I29" s="22"/>
      <c r="J29" s="22"/>
    </row>
    <row r="30" spans="2:10">
      <c r="B30" s="81"/>
      <c r="C30" s="28"/>
      <c r="D30" s="5"/>
      <c r="E30" s="42" t="s">
        <v>11</v>
      </c>
      <c r="F30" s="37">
        <f>+IF(ISERROR(PMT(F28/12,F29*12,-F27)),0,(PMT(F28/12,F29*12,-F27)))</f>
        <v>2899.0358788965527</v>
      </c>
      <c r="G30" s="3"/>
      <c r="H30" s="74"/>
      <c r="I30" s="22"/>
      <c r="J30" s="22"/>
    </row>
    <row r="31" spans="2:10" ht="5.0999999999999996" customHeight="1">
      <c r="B31" s="81"/>
      <c r="C31" s="28"/>
      <c r="E31"/>
      <c r="H31" s="74"/>
      <c r="I31" s="22"/>
      <c r="J31" s="22"/>
    </row>
    <row r="32" spans="2:10" ht="12.75" customHeight="1">
      <c r="B32" s="81"/>
      <c r="C32" s="28"/>
      <c r="E32" s="33" t="s">
        <v>20</v>
      </c>
      <c r="F32" s="29" t="s">
        <v>8</v>
      </c>
      <c r="H32" s="74"/>
      <c r="I32" s="22"/>
      <c r="J32" s="22"/>
    </row>
    <row r="33" spans="2:10" ht="12.75" customHeight="1">
      <c r="B33" s="81"/>
      <c r="C33" s="28"/>
      <c r="E33" s="41" t="s">
        <v>13</v>
      </c>
      <c r="F33" s="34"/>
      <c r="H33" s="74"/>
      <c r="I33" s="22"/>
      <c r="J33" s="22"/>
    </row>
    <row r="34" spans="2:10" ht="12.75" customHeight="1">
      <c r="B34" s="81"/>
      <c r="C34" s="28"/>
      <c r="E34" s="41" t="s">
        <v>9</v>
      </c>
      <c r="F34" s="35"/>
      <c r="H34" s="74"/>
      <c r="I34" s="22"/>
      <c r="J34" s="22"/>
    </row>
    <row r="35" spans="2:10" ht="12.75" customHeight="1">
      <c r="B35" s="81"/>
      <c r="C35" s="28"/>
      <c r="E35" s="41" t="s">
        <v>10</v>
      </c>
      <c r="F35" s="36"/>
      <c r="H35" s="74"/>
      <c r="I35" s="22"/>
      <c r="J35" s="22"/>
    </row>
    <row r="36" spans="2:10" ht="12.75" customHeight="1">
      <c r="B36" s="81"/>
      <c r="C36" s="28"/>
      <c r="E36" s="42" t="s">
        <v>11</v>
      </c>
      <c r="F36" s="37">
        <f>+IF(ISERROR(PMT(F34/12,F35*12,-F33)),0,(PMT(F34/12,F35*12,-F33)))</f>
        <v>0</v>
      </c>
      <c r="H36" s="74"/>
      <c r="I36" s="22"/>
      <c r="J36" s="22"/>
    </row>
    <row r="37" spans="2:10" ht="5.0999999999999996" customHeight="1">
      <c r="B37" s="81"/>
      <c r="C37" s="28"/>
      <c r="E37"/>
      <c r="H37" s="74"/>
      <c r="I37" s="22"/>
      <c r="J37" s="22"/>
    </row>
    <row r="38" spans="2:10">
      <c r="B38" s="81"/>
      <c r="C38" s="28"/>
      <c r="E38" s="33" t="s">
        <v>21</v>
      </c>
      <c r="F38" s="29"/>
      <c r="H38" s="74"/>
      <c r="I38" s="22"/>
      <c r="J38" s="22"/>
    </row>
    <row r="39" spans="2:10">
      <c r="B39" s="81"/>
      <c r="C39" s="28"/>
      <c r="D39" s="5"/>
      <c r="E39" s="41" t="s">
        <v>14</v>
      </c>
      <c r="F39" s="34">
        <v>100000</v>
      </c>
      <c r="G39" s="3"/>
      <c r="H39" s="74"/>
      <c r="I39" s="22"/>
      <c r="J39" s="22"/>
    </row>
    <row r="40" spans="2:10">
      <c r="B40" s="81"/>
      <c r="C40" s="28"/>
      <c r="D40" s="5"/>
      <c r="E40" s="41" t="s">
        <v>9</v>
      </c>
      <c r="F40" s="35">
        <v>0.06</v>
      </c>
      <c r="G40" s="3"/>
      <c r="H40" s="74"/>
      <c r="I40" s="22"/>
      <c r="J40" s="22"/>
    </row>
    <row r="41" spans="2:10">
      <c r="B41" s="81"/>
      <c r="C41" s="28"/>
      <c r="D41" s="5"/>
      <c r="E41" s="41" t="s">
        <v>10</v>
      </c>
      <c r="F41" s="36">
        <v>10</v>
      </c>
      <c r="G41" s="3"/>
      <c r="H41" s="74"/>
      <c r="I41" s="22"/>
      <c r="J41" s="22"/>
    </row>
    <row r="42" spans="2:10">
      <c r="B42" s="81"/>
      <c r="C42" s="28"/>
      <c r="D42" s="5"/>
      <c r="E42" s="42" t="s">
        <v>11</v>
      </c>
      <c r="F42" s="37">
        <f>IF(ISERROR(F39*F40)/12,"",(F39*F40)/12)</f>
        <v>500</v>
      </c>
      <c r="G42" s="3"/>
      <c r="H42" s="74"/>
      <c r="I42" s="22"/>
      <c r="J42" s="22"/>
    </row>
    <row r="43" spans="2:10" ht="5.0999999999999996" customHeight="1">
      <c r="B43" s="81"/>
      <c r="C43" s="28"/>
      <c r="E43"/>
      <c r="H43" s="74"/>
      <c r="I43" s="22"/>
      <c r="J43" s="22"/>
    </row>
    <row r="44" spans="2:10">
      <c r="B44" s="81"/>
      <c r="C44" s="28"/>
      <c r="D44" s="39"/>
      <c r="E44" s="33" t="s">
        <v>22</v>
      </c>
      <c r="F44" s="29" t="s">
        <v>8</v>
      </c>
      <c r="G44" s="3"/>
      <c r="H44" s="74"/>
      <c r="I44" s="22"/>
      <c r="J44" s="22"/>
    </row>
    <row r="45" spans="2:10">
      <c r="B45" s="81"/>
      <c r="C45" s="28"/>
      <c r="D45" s="39"/>
      <c r="E45" s="41" t="s">
        <v>14</v>
      </c>
      <c r="F45" s="34"/>
      <c r="G45" s="3"/>
      <c r="H45" s="74"/>
      <c r="I45" s="22"/>
      <c r="J45" s="22"/>
    </row>
    <row r="46" spans="2:10">
      <c r="B46" s="81"/>
      <c r="C46" s="28"/>
      <c r="D46" s="39"/>
      <c r="E46" s="41" t="s">
        <v>9</v>
      </c>
      <c r="F46" s="35"/>
      <c r="G46" s="3"/>
      <c r="H46" s="74"/>
      <c r="I46" s="22"/>
      <c r="J46" s="22"/>
    </row>
    <row r="47" spans="2:10">
      <c r="B47" s="81"/>
      <c r="C47" s="28"/>
      <c r="D47" s="39"/>
      <c r="E47" s="41" t="s">
        <v>10</v>
      </c>
      <c r="F47" s="36"/>
      <c r="G47" s="3"/>
      <c r="H47" s="74"/>
      <c r="I47" s="22"/>
      <c r="J47" s="22"/>
    </row>
    <row r="48" spans="2:10">
      <c r="B48" s="81"/>
      <c r="C48" s="28"/>
      <c r="D48" s="39"/>
      <c r="E48" s="42" t="s">
        <v>11</v>
      </c>
      <c r="F48" s="37">
        <f>IF(ISERROR(F45*F46)/12,"",(F45*F46)/12)</f>
        <v>0</v>
      </c>
      <c r="G48" s="3"/>
      <c r="H48" s="74"/>
      <c r="I48" s="22"/>
      <c r="J48" s="22"/>
    </row>
    <row r="49" spans="2:10">
      <c r="B49" s="81"/>
      <c r="C49" s="28"/>
      <c r="D49" s="39"/>
      <c r="E49"/>
      <c r="G49" s="3"/>
      <c r="H49" s="74"/>
      <c r="I49" s="22"/>
      <c r="J49" s="22"/>
    </row>
    <row r="50" spans="2:10">
      <c r="B50" s="82"/>
      <c r="C50" s="28"/>
      <c r="D50" s="39"/>
      <c r="E50" s="31" t="s">
        <v>15</v>
      </c>
      <c r="F50" s="32">
        <f>IF(ISERROR((F30+F36+F42+F48)*12),"",((F30+F36+F42+F48)*12))</f>
        <v>40788.430546758631</v>
      </c>
      <c r="G50" s="3"/>
      <c r="H50" s="74"/>
      <c r="I50" s="22"/>
      <c r="J50" s="22"/>
    </row>
    <row r="51" spans="2:10">
      <c r="B51" s="59"/>
      <c r="C51" s="28"/>
      <c r="D51" s="39"/>
      <c r="E51" s="40"/>
      <c r="F51" s="38"/>
      <c r="G51" s="3"/>
      <c r="H51" s="74"/>
      <c r="I51" s="22"/>
      <c r="J51" s="22"/>
    </row>
    <row r="52" spans="2:10" ht="5.0999999999999996" customHeight="1">
      <c r="B52" s="59"/>
      <c r="E52"/>
      <c r="H52" s="74"/>
      <c r="I52" s="22"/>
      <c r="J52" s="22"/>
    </row>
    <row r="53" spans="2:10" ht="5.0999999999999996" customHeight="1">
      <c r="B53" s="57"/>
      <c r="C53" s="57"/>
      <c r="D53" s="57"/>
      <c r="E53" s="58"/>
      <c r="F53" s="57"/>
      <c r="G53" s="57"/>
      <c r="H53" s="57"/>
      <c r="I53" s="57"/>
      <c r="J53" s="57"/>
    </row>
    <row r="54" spans="2:10">
      <c r="E54"/>
    </row>
    <row r="55" spans="2:10" ht="12.75" customHeight="1">
      <c r="E55"/>
    </row>
    <row r="56" spans="2:10" ht="12.75" customHeight="1">
      <c r="E56"/>
    </row>
    <row r="57" spans="2:10" ht="12.75" customHeight="1">
      <c r="E57"/>
    </row>
    <row r="58" spans="2:10">
      <c r="E58"/>
    </row>
    <row r="59" spans="2:10" ht="12.75" customHeight="1">
      <c r="E59"/>
    </row>
    <row r="60" spans="2:10">
      <c r="E60"/>
    </row>
    <row r="61" spans="2:10">
      <c r="E61"/>
    </row>
    <row r="62" spans="2:10">
      <c r="E62"/>
    </row>
    <row r="63" spans="2:10">
      <c r="E63"/>
    </row>
    <row r="64" spans="2:10" ht="5.0999999999999996" customHeight="1">
      <c r="E64"/>
    </row>
    <row r="65" spans="5:5" ht="12.75" customHeight="1">
      <c r="E65"/>
    </row>
    <row r="66" spans="5:5" ht="12.75" customHeight="1">
      <c r="E66"/>
    </row>
    <row r="67" spans="5:5" ht="12.75" customHeight="1">
      <c r="E67"/>
    </row>
    <row r="68" spans="5:5" ht="12.75" customHeight="1">
      <c r="E68"/>
    </row>
    <row r="69" spans="5:5" ht="12.75" customHeight="1">
      <c r="E69"/>
    </row>
    <row r="70" spans="5:5" ht="5.0999999999999996" customHeight="1">
      <c r="E70"/>
    </row>
    <row r="71" spans="5:5" ht="12.75" customHeight="1">
      <c r="E71"/>
    </row>
    <row r="72" spans="5:5" ht="12.75" customHeight="1">
      <c r="E72"/>
    </row>
    <row r="73" spans="5:5" ht="12.75" customHeight="1">
      <c r="E73"/>
    </row>
    <row r="74" spans="5:5" ht="12.75" customHeight="1">
      <c r="E74"/>
    </row>
    <row r="75" spans="5:5" ht="12.75" customHeight="1">
      <c r="E75"/>
    </row>
    <row r="76" spans="5:5" ht="5.0999999999999996" customHeight="1">
      <c r="E76"/>
    </row>
    <row r="77" spans="5:5">
      <c r="E77"/>
    </row>
    <row r="78" spans="5:5">
      <c r="E78"/>
    </row>
    <row r="79" spans="5:5">
      <c r="E79"/>
    </row>
    <row r="80" spans="5:5">
      <c r="E80"/>
    </row>
    <row r="81" spans="5:5">
      <c r="E81"/>
    </row>
    <row r="82" spans="5:5" ht="5.0999999999999996" customHeight="1">
      <c r="E82"/>
    </row>
    <row r="83" spans="5:5">
      <c r="E83"/>
    </row>
    <row r="84" spans="5:5" ht="5.0999999999999996" customHeight="1">
      <c r="E84"/>
    </row>
    <row r="85" spans="5:5">
      <c r="E85"/>
    </row>
    <row r="86" spans="5:5">
      <c r="E86"/>
    </row>
    <row r="87" spans="5:5">
      <c r="E87"/>
    </row>
    <row r="88" spans="5:5">
      <c r="E88"/>
    </row>
    <row r="89" spans="5:5">
      <c r="E89"/>
    </row>
    <row r="90" spans="5:5">
      <c r="E90"/>
    </row>
    <row r="91" spans="5:5">
      <c r="E91"/>
    </row>
    <row r="92" spans="5:5">
      <c r="E92"/>
    </row>
    <row r="93" spans="5:5">
      <c r="E93"/>
    </row>
    <row r="94" spans="5:5">
      <c r="E94"/>
    </row>
    <row r="95" spans="5:5">
      <c r="E95"/>
    </row>
    <row r="96" spans="5:5">
      <c r="E96"/>
    </row>
    <row r="929" spans="26:29">
      <c r="Z929" s="20"/>
      <c r="AA929" s="20"/>
      <c r="AB929" s="20"/>
      <c r="AC929" s="20"/>
    </row>
    <row r="930" spans="26:29">
      <c r="Z930" s="20"/>
      <c r="AA930" s="20"/>
      <c r="AB930" s="20"/>
      <c r="AC930" s="20"/>
    </row>
    <row r="931" spans="26:29">
      <c r="Z931" s="20"/>
      <c r="AA931" s="20"/>
      <c r="AB931" s="20"/>
      <c r="AC931" s="20"/>
    </row>
    <row r="932" spans="26:29">
      <c r="Z932" s="20"/>
      <c r="AA932" s="20"/>
      <c r="AB932" s="20"/>
      <c r="AC932" s="20"/>
    </row>
    <row r="933" spans="26:29">
      <c r="Z933" s="20"/>
      <c r="AA933" s="20"/>
      <c r="AB933" s="20"/>
      <c r="AC933" s="20"/>
    </row>
    <row r="934" spans="26:29">
      <c r="Z934" s="20"/>
      <c r="AA934" s="20"/>
      <c r="AB934" s="20"/>
      <c r="AC934" s="20"/>
    </row>
    <row r="935" spans="26:29">
      <c r="Z935" s="20"/>
      <c r="AA935" s="20"/>
      <c r="AB935" s="20"/>
      <c r="AC935" s="20"/>
    </row>
    <row r="936" spans="26:29">
      <c r="Z936" s="20"/>
      <c r="AA936" s="20"/>
      <c r="AB936" s="20"/>
      <c r="AC936" s="20"/>
    </row>
    <row r="937" spans="26:29">
      <c r="Z937" s="20"/>
      <c r="AA937" s="20"/>
      <c r="AB937" s="20"/>
      <c r="AC937" s="20"/>
    </row>
    <row r="938" spans="26:29">
      <c r="Z938" s="20"/>
      <c r="AA938" s="20"/>
      <c r="AB938" s="20"/>
      <c r="AC938" s="20"/>
    </row>
    <row r="939" spans="26:29">
      <c r="Z939" s="20"/>
      <c r="AA939" s="20"/>
      <c r="AB939" s="20"/>
      <c r="AC939" s="20"/>
    </row>
    <row r="940" spans="26:29">
      <c r="Z940" s="20"/>
      <c r="AA940" s="20"/>
      <c r="AB940" s="20"/>
      <c r="AC940" s="20"/>
    </row>
    <row r="941" spans="26:29">
      <c r="Z941" s="20"/>
      <c r="AA941" s="20"/>
      <c r="AB941" s="20"/>
      <c r="AC941" s="20"/>
    </row>
    <row r="942" spans="26:29">
      <c r="Z942" s="20"/>
      <c r="AA942" s="20"/>
      <c r="AB942" s="20"/>
      <c r="AC942" s="20"/>
    </row>
    <row r="943" spans="26:29">
      <c r="Z943" s="20"/>
      <c r="AA943" s="20"/>
      <c r="AB943" s="20"/>
      <c r="AC943" s="20"/>
    </row>
    <row r="944" spans="26:29">
      <c r="Z944" s="20"/>
      <c r="AA944" s="20"/>
      <c r="AB944" s="20"/>
      <c r="AC944" s="20"/>
    </row>
    <row r="945" spans="26:29">
      <c r="Z945" s="20"/>
      <c r="AA945" s="20"/>
      <c r="AB945" s="20"/>
      <c r="AC945" s="20"/>
    </row>
    <row r="946" spans="26:29">
      <c r="Z946" s="20"/>
      <c r="AA946" s="20"/>
      <c r="AB946" s="20"/>
      <c r="AC946" s="20"/>
    </row>
    <row r="947" spans="26:29">
      <c r="Z947" s="20"/>
      <c r="AA947" s="20"/>
      <c r="AB947" s="20"/>
      <c r="AC947" s="20"/>
    </row>
    <row r="948" spans="26:29">
      <c r="Z948" s="20"/>
      <c r="AA948" s="20"/>
      <c r="AB948" s="20"/>
      <c r="AC948" s="20"/>
    </row>
    <row r="949" spans="26:29">
      <c r="Z949" s="20"/>
      <c r="AA949" s="20"/>
      <c r="AB949" s="20"/>
      <c r="AC949" s="20"/>
    </row>
    <row r="950" spans="26:29">
      <c r="Z950" s="20"/>
      <c r="AA950" s="20"/>
      <c r="AB950" s="20"/>
      <c r="AC950" s="20"/>
    </row>
    <row r="951" spans="26:29">
      <c r="Z951" s="20"/>
      <c r="AA951" s="20"/>
      <c r="AB951" s="20"/>
      <c r="AC951" s="20"/>
    </row>
    <row r="952" spans="26:29">
      <c r="Z952" s="20"/>
      <c r="AA952" s="20"/>
      <c r="AB952" s="20"/>
      <c r="AC952" s="20"/>
    </row>
    <row r="953" spans="26:29">
      <c r="Z953" s="20"/>
      <c r="AA953" s="20"/>
      <c r="AB953" s="20"/>
      <c r="AC953" s="20"/>
    </row>
    <row r="954" spans="26:29">
      <c r="Z954" s="20"/>
      <c r="AA954" s="20"/>
      <c r="AB954" s="20"/>
      <c r="AC954" s="20"/>
    </row>
    <row r="955" spans="26:29">
      <c r="Z955" s="20"/>
      <c r="AA955" s="20"/>
      <c r="AB955" s="20"/>
      <c r="AC955" s="20"/>
    </row>
    <row r="956" spans="26:29">
      <c r="Z956" s="20"/>
      <c r="AA956" s="20"/>
      <c r="AB956" s="20"/>
      <c r="AC956" s="20"/>
    </row>
  </sheetData>
  <sheetProtection password="F283" sheet="1" objects="1" scenarios="1" selectLockedCells="1"/>
  <mergeCells count="10">
    <mergeCell ref="B2:J2"/>
    <mergeCell ref="B6:J10"/>
    <mergeCell ref="B4:J4"/>
    <mergeCell ref="B13:J13"/>
    <mergeCell ref="H24:H52"/>
    <mergeCell ref="G22:J22"/>
    <mergeCell ref="B20:J20"/>
    <mergeCell ref="B15:J18"/>
    <mergeCell ref="E24:F24"/>
    <mergeCell ref="B24:B50"/>
  </mergeCells>
  <phoneticPr fontId="1" type="noConversion"/>
  <dataValidations count="6">
    <dataValidation type="custom" showInputMessage="1" showErrorMessage="1" sqref="E50:F51 F26 F32 E39:E42 E45:E48 F44 E27:E30 F48 F38 F42 E33:E36 F30 F36">
      <formula1>$I$11="YES"</formula1>
    </dataValidation>
    <dataValidation type="custom" showInputMessage="1" showErrorMessage="1" errorTitle="Legal Disclaimer &amp; Copyright" error="You have failed to to select &quot;Yes&quot; in our Legal Disclaimer &amp; Copyright Information Section at the begining of this template." promptTitle="Enter Interest Rate" prompt="Please Enter the Annual Interest Rate on your Term loan or Line of Credit.  Please check to make sure that the information entered here is the same in the Financial Statements Template." sqref="F28 F46 F40 F34">
      <formula1>$I$11="YES"</formula1>
    </dataValidation>
    <dataValidation type="custom" showInputMessage="1" showErrorMessage="1" errorTitle="Legal Disclaimer &amp; Copyright" error="You have failed to to select &quot;Yes&quot; in our Legal Disclaimer &amp; Copyright Information Section at the begining of this template." promptTitle="Duration in Years " prompt="Please enter the duration of your loan or line of credit in years.  Please check to make sure that the information entered here is the same as that entered in the Financial Statements Template." sqref="F29 F47 F41 F35">
      <formula1>$I$11="YES"</formula1>
    </dataValidation>
    <dataValidation type="custom" showInputMessage="1" showErrorMessage="1" errorTitle="Legal Disclaimer &amp; Copyright" error="You have failed to to select &quot;Yes&quot; in our Legal Disclaimer &amp; Copyright Information Section at the begining of this template." promptTitle="Enter Principal Amount" prompt="Please enter the principal amount of the loan for your Term Loan or Line of Credit.  Please make sure that this information is the same as the information entered in the Financial Statements Template." sqref="F33 F45 F39 F27">
      <formula1>$I$11="YES"</formula1>
    </dataValidation>
    <dataValidation type="list" allowBlank="1" showInputMessage="1" showErrorMessage="1" sqref="I11">
      <formula1>"Yes,No"</formula1>
    </dataValidation>
    <dataValidation type="custom" showInputMessage="1" showErrorMessage="1" errorTitle="Legal Disclaimer &amp; Copyright" error="You have failed to select &quot;Yes&quot; indicating your agreement to our Leagl Disclaimer &amp; Copyright Information section ab the begining of this template." promptTitle="Enter Company Name" prompt="Please enter the name of your company.  Our template will use this input from you to create the final output that you will be able to use in your business plan." sqref="G22:J22">
      <formula1>$I$11="YES"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H42"/>
  <sheetViews>
    <sheetView showGridLines="0" showRowColHeaders="0" zoomScaleNormal="100" workbookViewId="0">
      <selection activeCell="B2" sqref="B2:H2"/>
    </sheetView>
  </sheetViews>
  <sheetFormatPr defaultRowHeight="12.75"/>
  <cols>
    <col min="1" max="1" width="26.28515625" style="8" customWidth="1"/>
    <col min="2" max="2" width="20.7109375" style="8" customWidth="1"/>
    <col min="3" max="3" width="8.7109375" style="8" customWidth="1"/>
    <col min="4" max="4" width="3.7109375" style="8" customWidth="1"/>
    <col min="5" max="5" width="44.85546875" style="8" customWidth="1"/>
    <col min="6" max="6" width="12.7109375" style="8" customWidth="1"/>
    <col min="7" max="7" width="3.7109375" style="8" customWidth="1"/>
    <col min="8" max="8" width="27.42578125" style="8" customWidth="1"/>
    <col min="9" max="16384" width="9.140625" style="8"/>
  </cols>
  <sheetData>
    <row r="1" spans="2:8" ht="20.100000000000001" customHeight="1"/>
    <row r="2" spans="2:8">
      <c r="B2" s="60" t="s">
        <v>4</v>
      </c>
      <c r="C2" s="60"/>
      <c r="D2" s="60"/>
      <c r="E2" s="60"/>
      <c r="F2" s="60"/>
      <c r="G2" s="60"/>
      <c r="H2" s="60"/>
    </row>
    <row r="3" spans="2:8" ht="5.0999999999999996" customHeight="1">
      <c r="E3" s="9"/>
    </row>
    <row r="4" spans="2:8">
      <c r="B4" s="83" t="s">
        <v>25</v>
      </c>
      <c r="C4" s="84"/>
      <c r="D4" s="84"/>
      <c r="E4" s="84"/>
      <c r="F4" s="84"/>
      <c r="G4" s="84"/>
      <c r="H4" s="85"/>
    </row>
    <row r="5" spans="2:8">
      <c r="B5" s="86"/>
      <c r="C5" s="87"/>
      <c r="D5" s="87"/>
      <c r="E5" s="87"/>
      <c r="F5" s="87"/>
      <c r="G5" s="87"/>
      <c r="H5" s="88"/>
    </row>
    <row r="6" spans="2:8">
      <c r="B6" s="86"/>
      <c r="C6" s="87"/>
      <c r="D6" s="87"/>
      <c r="E6" s="87"/>
      <c r="F6" s="87"/>
      <c r="G6" s="87"/>
      <c r="H6" s="88"/>
    </row>
    <row r="7" spans="2:8">
      <c r="B7" s="86"/>
      <c r="C7" s="87"/>
      <c r="D7" s="87"/>
      <c r="E7" s="87"/>
      <c r="F7" s="87"/>
      <c r="G7" s="87"/>
      <c r="H7" s="88"/>
    </row>
    <row r="8" spans="2:8">
      <c r="B8" s="86"/>
      <c r="C8" s="87"/>
      <c r="D8" s="87"/>
      <c r="E8" s="87"/>
      <c r="F8" s="87"/>
      <c r="G8" s="87"/>
      <c r="H8" s="88"/>
    </row>
    <row r="9" spans="2:8">
      <c r="B9" s="89"/>
      <c r="C9" s="90"/>
      <c r="D9" s="90"/>
      <c r="E9" s="90"/>
      <c r="F9" s="90"/>
      <c r="G9" s="90"/>
      <c r="H9" s="91"/>
    </row>
    <row r="10" spans="2:8" ht="24.95" customHeight="1"/>
    <row r="11" spans="2:8">
      <c r="D11" s="10"/>
      <c r="E11" s="11"/>
      <c r="F11" s="11"/>
      <c r="G11" s="12"/>
    </row>
    <row r="12" spans="2:8">
      <c r="D12" s="13"/>
      <c r="E12" s="14"/>
      <c r="F12" s="14"/>
      <c r="G12" s="15"/>
    </row>
    <row r="13" spans="2:8">
      <c r="D13" s="13"/>
      <c r="E13" s="92" t="str">
        <f>+IF(Input!G22="","",+PROPER(Input!G22))</f>
        <v>Your Company Name</v>
      </c>
      <c r="F13" s="93"/>
      <c r="G13" s="15"/>
    </row>
    <row r="14" spans="2:8">
      <c r="D14" s="13"/>
      <c r="E14" s="94" t="s">
        <v>18</v>
      </c>
      <c r="F14" s="95"/>
      <c r="G14" s="15"/>
    </row>
    <row r="15" spans="2:8">
      <c r="D15" s="13"/>
      <c r="E15" s="43" t="str">
        <f>+IF(Input!E26&lt;&gt;"",Input!E26,"")</f>
        <v xml:space="preserve">Fully Amortizing Term Loan -1 </v>
      </c>
      <c r="F15" s="44" t="str">
        <f>+IF(Input!F26&lt;&gt;"",Input!F26,"")</f>
        <v>Amount</v>
      </c>
      <c r="G15" s="15"/>
    </row>
    <row r="16" spans="2:8">
      <c r="D16" s="13"/>
      <c r="E16" s="45" t="str">
        <f>+IF(Input!E27&lt;&gt;"",Input!E27,"")</f>
        <v>Amount of Loan from Lender</v>
      </c>
      <c r="F16" s="46">
        <f>+IF(Input!F27&lt;&gt;"",Input!F27,"")</f>
        <v>186000</v>
      </c>
      <c r="G16" s="15"/>
    </row>
    <row r="17" spans="4:7">
      <c r="D17" s="13"/>
      <c r="E17" s="47" t="str">
        <f>+IF(Input!E28&lt;&gt;"",Input!E28,"")</f>
        <v>Rate of Loan</v>
      </c>
      <c r="F17" s="48">
        <f>+IF(Input!F28&lt;&gt;"",Input!F28,"")</f>
        <v>0.08</v>
      </c>
      <c r="G17" s="15"/>
    </row>
    <row r="18" spans="4:7">
      <c r="D18" s="13"/>
      <c r="E18" s="45" t="str">
        <f>+IF(Input!E29&lt;&gt;"",Input!E29,"")</f>
        <v>Duration (in years)</v>
      </c>
      <c r="F18" s="49">
        <f>+IF(Input!F29&lt;&gt;"",Input!F29,"")</f>
        <v>7</v>
      </c>
      <c r="G18" s="15"/>
    </row>
    <row r="19" spans="4:7">
      <c r="D19" s="13"/>
      <c r="E19" s="47" t="str">
        <f>+IF(Input!E30&lt;&gt;"",Input!E30,"")</f>
        <v>Monthly Payments</v>
      </c>
      <c r="F19" s="50">
        <f>+IF(Input!F30&lt;&gt;"",Input!F30,"")</f>
        <v>2899.0358788965527</v>
      </c>
      <c r="G19" s="15"/>
    </row>
    <row r="20" spans="4:7" ht="5.0999999999999996" customHeight="1">
      <c r="D20" s="13"/>
      <c r="E20" s="51"/>
      <c r="F20" s="52"/>
      <c r="G20" s="15"/>
    </row>
    <row r="21" spans="4:7">
      <c r="D21" s="13"/>
      <c r="E21" s="43" t="str">
        <f>+IF(Input!E32&lt;&gt;"",Input!E32,"")</f>
        <v>Fully Amortizing Term Loan -2</v>
      </c>
      <c r="F21" s="44" t="str">
        <f>+IF(Input!F32&lt;&gt;"",Input!F32,"")</f>
        <v>Amount</v>
      </c>
      <c r="G21" s="15"/>
    </row>
    <row r="22" spans="4:7">
      <c r="D22" s="13"/>
      <c r="E22" s="45" t="str">
        <f>+IF(Input!E33&lt;&gt;"",Input!E33,"")</f>
        <v>Amount of Loan from Lender</v>
      </c>
      <c r="F22" s="46" t="str">
        <f>+IF(Input!F33&lt;&gt;"",Input!F33,"")</f>
        <v/>
      </c>
      <c r="G22" s="15"/>
    </row>
    <row r="23" spans="4:7">
      <c r="D23" s="13"/>
      <c r="E23" s="47" t="str">
        <f>+IF(Input!E34&lt;&gt;"",Input!E34,"")</f>
        <v>Rate of Loan</v>
      </c>
      <c r="F23" s="48" t="str">
        <f>+IF(Input!F34&lt;&gt;"",Input!F34,"")</f>
        <v/>
      </c>
      <c r="G23" s="15"/>
    </row>
    <row r="24" spans="4:7">
      <c r="D24" s="13"/>
      <c r="E24" s="45" t="str">
        <f>+IF(Input!E35&lt;&gt;"",Input!E35,"")</f>
        <v>Duration (in years)</v>
      </c>
      <c r="F24" s="49" t="str">
        <f>+IF(Input!F35&lt;&gt;"",Input!F35,"")</f>
        <v/>
      </c>
      <c r="G24" s="15"/>
    </row>
    <row r="25" spans="4:7">
      <c r="D25" s="13"/>
      <c r="E25" s="47" t="str">
        <f>+IF(Input!E36&lt;&gt;"",Input!E36,"")</f>
        <v>Monthly Payments</v>
      </c>
      <c r="F25" s="50">
        <f>+IF(Input!F36&lt;&gt;"",Input!F36,"")</f>
        <v>0</v>
      </c>
      <c r="G25" s="15"/>
    </row>
    <row r="26" spans="4:7" ht="5.0999999999999996" customHeight="1">
      <c r="D26" s="13"/>
      <c r="E26" s="51"/>
      <c r="F26" s="52"/>
      <c r="G26" s="15"/>
    </row>
    <row r="27" spans="4:7">
      <c r="D27" s="13"/>
      <c r="E27" s="43" t="str">
        <f>+IF(Input!E38&lt;&gt;"",Input!E38,"")</f>
        <v>Line of Credit - 1</v>
      </c>
      <c r="F27" s="44" t="str">
        <f>+IF(Input!F38&lt;&gt;"",Input!F38,"")</f>
        <v/>
      </c>
      <c r="G27" s="15"/>
    </row>
    <row r="28" spans="4:7">
      <c r="D28" s="13"/>
      <c r="E28" s="45" t="str">
        <f>+IF(Input!E39&lt;&gt;"",Input!E39,"")</f>
        <v>Amount of Line from Lender</v>
      </c>
      <c r="F28" s="46">
        <f>+IF(Input!F39&lt;&gt;"",Input!F39,"")</f>
        <v>100000</v>
      </c>
      <c r="G28" s="15"/>
    </row>
    <row r="29" spans="4:7">
      <c r="D29" s="13"/>
      <c r="E29" s="47" t="str">
        <f>+IF(Input!E40&lt;&gt;"",Input!E40,"")</f>
        <v>Rate of Loan</v>
      </c>
      <c r="F29" s="48">
        <f>+IF(Input!F40&lt;&gt;"",Input!F40,"")</f>
        <v>0.06</v>
      </c>
      <c r="G29" s="15"/>
    </row>
    <row r="30" spans="4:7">
      <c r="D30" s="13"/>
      <c r="E30" s="45" t="str">
        <f>+IF(Input!E41&lt;&gt;"",Input!E41,"")</f>
        <v>Duration (in years)</v>
      </c>
      <c r="F30" s="49">
        <f>+IF(Input!F41&lt;&gt;"",Input!F41,"")</f>
        <v>10</v>
      </c>
      <c r="G30" s="15"/>
    </row>
    <row r="31" spans="4:7">
      <c r="D31" s="13"/>
      <c r="E31" s="47" t="str">
        <f>+IF(Input!E42&lt;&gt;"",Input!E42,"")</f>
        <v>Monthly Payments</v>
      </c>
      <c r="F31" s="50">
        <f>+IF(Input!F42&lt;&gt;"",Input!F42,"")</f>
        <v>500</v>
      </c>
      <c r="G31" s="15"/>
    </row>
    <row r="32" spans="4:7" ht="5.0999999999999996" customHeight="1">
      <c r="D32" s="13"/>
      <c r="E32" s="51"/>
      <c r="F32" s="52"/>
      <c r="G32" s="15"/>
    </row>
    <row r="33" spans="4:7">
      <c r="D33" s="13"/>
      <c r="E33" s="43" t="str">
        <f>+IF(Input!E44&lt;&gt;"",Input!E44,"")</f>
        <v>Line of Credit - 2</v>
      </c>
      <c r="F33" s="44" t="str">
        <f>+IF(Input!F44&lt;&gt;"",Input!F44,"")</f>
        <v>Amount</v>
      </c>
      <c r="G33" s="15"/>
    </row>
    <row r="34" spans="4:7">
      <c r="D34" s="13"/>
      <c r="E34" s="45" t="str">
        <f>+IF(Input!E45&lt;&gt;"",Input!E45,"")</f>
        <v>Amount of Line from Lender</v>
      </c>
      <c r="F34" s="46" t="str">
        <f>+IF(Input!F45&lt;&gt;"",Input!F45,"")</f>
        <v/>
      </c>
      <c r="G34" s="15"/>
    </row>
    <row r="35" spans="4:7">
      <c r="D35" s="13"/>
      <c r="E35" s="47" t="str">
        <f>+IF(Input!E46&lt;&gt;"",Input!E46,"")</f>
        <v>Rate of Loan</v>
      </c>
      <c r="F35" s="48" t="str">
        <f>+IF(Input!F46&lt;&gt;"",Input!F46,"")</f>
        <v/>
      </c>
      <c r="G35" s="15"/>
    </row>
    <row r="36" spans="4:7">
      <c r="D36" s="13"/>
      <c r="E36" s="45" t="str">
        <f>+IF(Input!E47&lt;&gt;"",Input!E47,"")</f>
        <v>Duration (in years)</v>
      </c>
      <c r="F36" s="49" t="str">
        <f>+IF(Input!F47&lt;&gt;"",Input!F47,"")</f>
        <v/>
      </c>
      <c r="G36" s="15"/>
    </row>
    <row r="37" spans="4:7">
      <c r="D37" s="13"/>
      <c r="E37" s="47" t="str">
        <f>+IF(Input!E48&lt;&gt;"",Input!E48,"")</f>
        <v>Monthly Payments</v>
      </c>
      <c r="F37" s="50">
        <f>+IF(Input!F48&lt;&gt;"",Input!F48,"")</f>
        <v>0</v>
      </c>
      <c r="G37" s="15"/>
    </row>
    <row r="38" spans="4:7" ht="5.0999999999999996" customHeight="1">
      <c r="D38" s="13"/>
      <c r="E38" s="53"/>
      <c r="F38" s="54"/>
      <c r="G38" s="15"/>
    </row>
    <row r="39" spans="4:7">
      <c r="D39" s="13"/>
      <c r="E39" s="55" t="str">
        <f>+IF(Input!E50&lt;&gt;"",Input!E50,"")</f>
        <v>Total Annual Payments on Loans &amp; Lines</v>
      </c>
      <c r="F39" s="56">
        <f>+IF(Input!F50&lt;&gt;"",Input!F50,"")</f>
        <v>40788.430546758631</v>
      </c>
      <c r="G39" s="15"/>
    </row>
    <row r="40" spans="4:7" ht="13.5">
      <c r="D40" s="13"/>
      <c r="E40" s="96" t="s">
        <v>3</v>
      </c>
      <c r="F40" s="97"/>
      <c r="G40" s="15"/>
    </row>
    <row r="41" spans="4:7">
      <c r="D41" s="13"/>
      <c r="E41" s="14"/>
      <c r="F41" s="14"/>
      <c r="G41" s="15"/>
    </row>
    <row r="42" spans="4:7">
      <c r="D42" s="16"/>
      <c r="E42" s="17"/>
      <c r="F42" s="17"/>
      <c r="G42" s="18"/>
    </row>
  </sheetData>
  <sheetProtection password="F283" sheet="1" objects="1" scenarios="1"/>
  <mergeCells count="5">
    <mergeCell ref="B2:H2"/>
    <mergeCell ref="B4:H9"/>
    <mergeCell ref="E13:F13"/>
    <mergeCell ref="E14:F14"/>
    <mergeCell ref="E40:F40"/>
  </mergeCells>
  <phoneticPr fontId="1" type="noConversion"/>
  <hyperlinks>
    <hyperlink ref="E40"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2013-07-06T19:46:29Z</dcterms:modified>
</cp:coreProperties>
</file>