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20" yWindow="-30" windowWidth="19215" windowHeight="12735"/>
  </bookViews>
  <sheets>
    <sheet name="Input" sheetId="1" r:id="rId1"/>
    <sheet name="Output" sheetId="2" r:id="rId2"/>
  </sheets>
  <calcPr calcId="125725" iterate="1"/>
</workbook>
</file>

<file path=xl/calcChain.xml><?xml version="1.0" encoding="utf-8"?>
<calcChain xmlns="http://schemas.openxmlformats.org/spreadsheetml/2006/main">
  <c r="H28" i="1"/>
  <c r="F28"/>
  <c r="E14" i="2"/>
  <c r="E12"/>
  <c r="E35"/>
  <c r="H34"/>
  <c r="F34"/>
  <c r="E34"/>
  <c r="H33"/>
  <c r="F33"/>
  <c r="E33"/>
  <c r="H32"/>
  <c r="F32"/>
  <c r="E32"/>
  <c r="H31"/>
  <c r="F31"/>
  <c r="E31"/>
  <c r="H30"/>
  <c r="F30"/>
  <c r="E30"/>
  <c r="H29"/>
  <c r="F29"/>
  <c r="E29"/>
  <c r="H28"/>
  <c r="F28"/>
  <c r="E28"/>
  <c r="H27"/>
  <c r="F27"/>
  <c r="E27"/>
  <c r="H26"/>
  <c r="F26"/>
  <c r="E26"/>
  <c r="H25"/>
  <c r="F25"/>
  <c r="E25"/>
  <c r="H24"/>
  <c r="F24"/>
  <c r="E24"/>
  <c r="H23"/>
  <c r="F23"/>
  <c r="E23"/>
  <c r="H22"/>
  <c r="F22"/>
  <c r="E22"/>
  <c r="H21"/>
  <c r="F21"/>
  <c r="E21"/>
  <c r="H20"/>
  <c r="F20"/>
  <c r="E20"/>
  <c r="H19"/>
  <c r="F19"/>
  <c r="E19"/>
  <c r="H45" i="1" l="1"/>
  <c r="H35" i="2" s="1"/>
  <c r="F45" i="1"/>
  <c r="G43" l="1"/>
  <c r="G33" i="2" s="1"/>
  <c r="F35"/>
  <c r="I41" i="1"/>
  <c r="I31" i="2" s="1"/>
  <c r="I33" i="1"/>
  <c r="I23" i="2" s="1"/>
  <c r="I42" i="1"/>
  <c r="I32" i="2" s="1"/>
  <c r="I38" i="1"/>
  <c r="I28" i="2" s="1"/>
  <c r="I34" i="1"/>
  <c r="I24" i="2" s="1"/>
  <c r="I30" i="1"/>
  <c r="I20" i="2" s="1"/>
  <c r="I44" i="1"/>
  <c r="I34" i="2" s="1"/>
  <c r="I40" i="1"/>
  <c r="I30" i="2" s="1"/>
  <c r="I36" i="1"/>
  <c r="I26" i="2" s="1"/>
  <c r="I32" i="1"/>
  <c r="I22" i="2" s="1"/>
  <c r="I37" i="1"/>
  <c r="I27" i="2" s="1"/>
  <c r="I29" i="1"/>
  <c r="I19" i="2" s="1"/>
  <c r="I43" i="1"/>
  <c r="I33" i="2" s="1"/>
  <c r="I39" i="1"/>
  <c r="I29" i="2" s="1"/>
  <c r="I35" i="1"/>
  <c r="I25" i="2" s="1"/>
  <c r="I31" i="1"/>
  <c r="I21" i="2" s="1"/>
  <c r="G31" i="1"/>
  <c r="G21" i="2" s="1"/>
  <c r="G39" i="1"/>
  <c r="G29" i="2" s="1"/>
  <c r="G35" i="1"/>
  <c r="G25" i="2" s="1"/>
  <c r="G32" i="1"/>
  <c r="G22" i="2" s="1"/>
  <c r="G36" i="1"/>
  <c r="G26" i="2" s="1"/>
  <c r="G40" i="1"/>
  <c r="G30" i="2" s="1"/>
  <c r="G44" i="1"/>
  <c r="G34" i="2" s="1"/>
  <c r="G30" i="1"/>
  <c r="G20" i="2" s="1"/>
  <c r="G34" i="1"/>
  <c r="G24" i="2" s="1"/>
  <c r="G38" i="1"/>
  <c r="G28" i="2" s="1"/>
  <c r="G42" i="1"/>
  <c r="G32" i="2" s="1"/>
  <c r="G29" i="1"/>
  <c r="G19" i="2" s="1"/>
  <c r="G33" i="1"/>
  <c r="G23" i="2" s="1"/>
  <c r="G37" i="1"/>
  <c r="G27" i="2" s="1"/>
  <c r="G41" i="1"/>
  <c r="G31" i="2" s="1"/>
  <c r="I45" i="1" l="1"/>
  <c r="I35" i="2" s="1"/>
  <c r="G45" i="1"/>
  <c r="G35" i="2" s="1"/>
</calcChain>
</file>

<file path=xl/sharedStrings.xml><?xml version="1.0" encoding="utf-8"?>
<sst xmlns="http://schemas.openxmlformats.org/spreadsheetml/2006/main" count="49" uniqueCount="43">
  <si>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</si>
  <si>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</si>
  <si>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</si>
  <si>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</si>
  <si>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</si>
  <si>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</si>
  <si>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</si>
  <si>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</si>
  <si>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</si>
  <si>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</si>
  <si>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</si>
  <si>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Enter the name of your State</t>
  </si>
  <si>
    <t>Enter the name of your County</t>
  </si>
  <si>
    <t>Construction</t>
  </si>
  <si>
    <t>Manufacturing</t>
  </si>
  <si>
    <t>Information</t>
  </si>
  <si>
    <t>Finance, Insurance &amp; Real Estate</t>
  </si>
  <si>
    <t>Health care &amp; social assistance</t>
  </si>
  <si>
    <t>Retail trade</t>
  </si>
  <si>
    <t>Wholesale trade</t>
  </si>
  <si>
    <t>Administrative &amp; support &amp; waste management &amp; remediation service</t>
  </si>
  <si>
    <t>Professional, scientific, &amp; technical services</t>
  </si>
  <si>
    <t>Accommodation &amp; food services</t>
  </si>
  <si>
    <t>Other services (except public administration)</t>
  </si>
  <si>
    <t>Transportation &amp; warehousing</t>
  </si>
  <si>
    <t>Management of companies &amp; enterprises</t>
  </si>
  <si>
    <t>Educational services</t>
  </si>
  <si>
    <t>Arts, entertainment, &amp; recreation</t>
  </si>
  <si>
    <t>%</t>
  </si>
  <si>
    <t>EMPLOYMENT BY INDUSTRY</t>
  </si>
  <si>
    <t>TOTAL</t>
  </si>
  <si>
    <t>Agriculture / Mining / Forestry / Utilities</t>
  </si>
  <si>
    <t>Number</t>
  </si>
  <si>
    <t>COUNTY</t>
  </si>
  <si>
    <t>STATE</t>
  </si>
  <si>
    <t>Target Market : Employment by Industry</t>
  </si>
  <si>
    <t>New York</t>
  </si>
  <si>
    <t>Westchester</t>
  </si>
  <si>
    <t>TEMPLATE FOR TARGET MARKET EMPLOYMENT BY INDUSTRY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</si>
  <si>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</si>
  <si>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</si>
  <si>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i/>
        <u/>
        <sz val="10"/>
        <rFont val="Times New Roman"/>
        <family val="1"/>
      </rPr>
      <t xml:space="preserve">Note:
</t>
    </r>
    <r>
      <rPr>
        <sz val="10"/>
        <rFont val="Times New Roman"/>
        <family val="1"/>
      </rPr>
      <t xml:space="preserve">
We have entered in the some placeholder data for all items in both the County and State columns for illustration purposes.
Please enter in the actual number of businesses by overwriting the existing data that is in these cells.</t>
    </r>
  </si>
  <si>
    <t>Your Business Name</t>
  </si>
</sst>
</file>

<file path=xl/styles.xml><?xml version="1.0" encoding="utf-8"?>
<styleSheet xmlns="http://schemas.openxmlformats.org/spreadsheetml/2006/main">
  <numFmts count="1">
    <numFmt numFmtId="164" formatCode="0.0%"/>
  </numFmts>
  <fonts count="19">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9"/>
      <color indexed="9"/>
      <name val="Times New Roman"/>
      <family val="1"/>
    </font>
    <font>
      <b/>
      <sz val="8"/>
      <name val="Times New Roman"/>
      <family val="1"/>
    </font>
    <font>
      <b/>
      <sz val="9"/>
      <color indexed="8"/>
      <name val="Times New Roman"/>
      <family val="1"/>
    </font>
    <font>
      <i/>
      <u/>
      <sz val="10"/>
      <name val="Times New Roman"/>
      <family val="1"/>
    </font>
    <font>
      <b/>
      <sz val="10"/>
      <color theme="0"/>
      <name val="Times New Roman"/>
      <family val="1"/>
    </font>
    <font>
      <b/>
      <sz val="10"/>
      <color theme="1"/>
      <name val="Times New Roman"/>
      <family val="1"/>
    </font>
    <font>
      <sz val="10"/>
      <name val="Arial"/>
      <family val="2"/>
    </font>
    <font>
      <u/>
      <sz val="10"/>
      <color indexed="39"/>
      <name val="Times New Roman"/>
      <family val="1"/>
    </font>
  </fonts>
  <fills count="2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31"/>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42"/>
        <bgColor indexed="64"/>
      </patternFill>
    </fill>
    <fill>
      <patternFill patternType="solid">
        <fgColor indexed="50"/>
        <bgColor indexed="64"/>
      </patternFill>
    </fill>
    <fill>
      <patternFill patternType="solid">
        <fgColor indexed="10"/>
        <bgColor indexed="64"/>
      </patternFill>
    </fill>
    <fill>
      <patternFill patternType="solid">
        <fgColor indexed="16"/>
        <bgColor indexed="64"/>
      </patternFill>
    </fill>
    <fill>
      <patternFill patternType="solid">
        <fgColor indexed="46"/>
        <bgColor indexed="64"/>
      </patternFill>
    </fill>
    <fill>
      <patternFill patternType="solid">
        <fgColor indexed="54"/>
        <bgColor indexed="64"/>
      </patternFill>
    </fill>
    <fill>
      <patternFill patternType="solid">
        <fgColor indexed="41"/>
        <bgColor indexed="64"/>
      </patternFill>
    </fill>
    <fill>
      <patternFill patternType="solid">
        <fgColor indexed="17"/>
        <bgColor indexed="64"/>
      </patternFill>
    </fill>
    <fill>
      <patternFill patternType="solid">
        <fgColor indexed="12"/>
        <bgColor indexed="64"/>
      </patternFill>
    </fill>
    <fill>
      <patternFill patternType="solid">
        <fgColor indexed="53"/>
        <bgColor indexed="64"/>
      </patternFill>
    </fill>
    <fill>
      <patternFill patternType="solid">
        <fgColor indexed="59"/>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s>
  <borders count="67">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8"/>
      </left>
      <right style="thin">
        <color indexed="22"/>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right style="thin">
        <color indexed="8"/>
      </right>
      <top style="thin">
        <color indexed="8"/>
      </top>
      <bottom/>
      <diagonal/>
    </border>
    <border>
      <left style="thin">
        <color indexed="55"/>
      </left>
      <right/>
      <top style="thin">
        <color indexed="8"/>
      </top>
      <bottom style="thin">
        <color indexed="55"/>
      </bottom>
      <diagonal/>
    </border>
    <border>
      <left style="thin">
        <color indexed="55"/>
      </left>
      <right/>
      <top style="thin">
        <color indexed="55"/>
      </top>
      <bottom style="thin">
        <color indexed="55"/>
      </bottom>
      <diagonal/>
    </border>
    <border>
      <left/>
      <right style="thin">
        <color indexed="8"/>
      </right>
      <top style="thin">
        <color indexed="8"/>
      </top>
      <bottom style="thin">
        <color indexed="55"/>
      </bottom>
      <diagonal/>
    </border>
    <border>
      <left/>
      <right style="thin">
        <color indexed="8"/>
      </right>
      <top style="thin">
        <color indexed="55"/>
      </top>
      <bottom style="thin">
        <color indexed="55"/>
      </bottom>
      <diagonal/>
    </border>
    <border>
      <left/>
      <right style="thin">
        <color indexed="8"/>
      </right>
      <top style="thin">
        <color indexed="55"/>
      </top>
      <bottom/>
      <diagonal/>
    </border>
    <border>
      <left style="thin">
        <color indexed="55"/>
      </left>
      <right style="thin">
        <color indexed="55"/>
      </right>
      <top style="thin">
        <color indexed="8"/>
      </top>
      <bottom style="thin">
        <color indexed="55"/>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style="thin">
        <color indexed="22"/>
      </left>
      <right/>
      <top/>
      <bottom style="thin">
        <color indexed="9"/>
      </bottom>
      <diagonal/>
    </border>
    <border>
      <left/>
      <right/>
      <top/>
      <bottom style="thin">
        <color indexed="9"/>
      </bottom>
      <diagonal/>
    </border>
    <border>
      <left style="thin">
        <color indexed="22"/>
      </left>
      <right/>
      <top style="thin">
        <color indexed="9"/>
      </top>
      <bottom style="thin">
        <color indexed="8"/>
      </bottom>
      <diagonal/>
    </border>
    <border>
      <left/>
      <right style="thin">
        <color indexed="22"/>
      </right>
      <top style="thin">
        <color indexed="9"/>
      </top>
      <bottom style="thin">
        <color indexed="8"/>
      </bottom>
      <diagonal/>
    </border>
    <border>
      <left/>
      <right style="thin">
        <color indexed="8"/>
      </right>
      <top style="thin">
        <color indexed="9"/>
      </top>
      <bottom style="thin">
        <color indexed="8"/>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6">
    <xf numFmtId="0" fontId="0" fillId="0" borderId="0"/>
    <xf numFmtId="0" fontId="6" fillId="0" borderId="0" applyNumberFormat="0" applyFill="0" applyBorder="0" applyAlignment="0" applyProtection="0">
      <alignment vertical="top"/>
      <protection locked="0"/>
    </xf>
    <xf numFmtId="0" fontId="17" fillId="0" borderId="0"/>
    <xf numFmtId="0" fontId="18" fillId="0" borderId="0" applyNumberFormat="0" applyBorder="0" applyAlignment="0" applyProtection="0">
      <alignment vertical="top"/>
      <protection locked="0"/>
    </xf>
    <xf numFmtId="0" fontId="17" fillId="0" borderId="0"/>
    <xf numFmtId="0" fontId="6" fillId="0" borderId="0" applyNumberFormat="0" applyFill="0" applyBorder="0" applyAlignment="0" applyProtection="0">
      <alignment vertical="top"/>
      <protection locked="0"/>
    </xf>
  </cellStyleXfs>
  <cellXfs count="18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2" fillId="2" borderId="0" xfId="0" applyFont="1" applyFill="1"/>
    <xf numFmtId="0" fontId="5" fillId="2" borderId="0" xfId="0" applyFont="1" applyFill="1"/>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0"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8" xfId="0" applyFont="1" applyFill="1" applyBorder="1" applyAlignment="1"/>
    <xf numFmtId="0" fontId="5" fillId="5" borderId="9" xfId="0" applyFont="1" applyFill="1" applyBorder="1" applyAlignment="1"/>
    <xf numFmtId="0" fontId="2" fillId="2" borderId="9" xfId="0" applyFont="1" applyFill="1" applyBorder="1" applyAlignment="1" applyProtection="1">
      <alignment horizontal="center"/>
      <protection locked="0"/>
    </xf>
    <xf numFmtId="0" fontId="8" fillId="5" borderId="10" xfId="0" applyFont="1" applyFill="1" applyBorder="1" applyAlignment="1" applyProtection="1"/>
    <xf numFmtId="0" fontId="2" fillId="2" borderId="11" xfId="0" applyFont="1" applyFill="1" applyBorder="1" applyAlignment="1">
      <alignment horizontal="left" wrapText="1"/>
    </xf>
    <xf numFmtId="0" fontId="4" fillId="2" borderId="12" xfId="0" applyFont="1" applyFill="1" applyBorder="1" applyAlignment="1">
      <alignment horizontal="left"/>
    </xf>
    <xf numFmtId="0" fontId="3" fillId="0" borderId="0" xfId="0" applyFont="1" applyBorder="1" applyAlignment="1">
      <alignment horizontal="left" vertical="center"/>
    </xf>
    <xf numFmtId="0" fontId="0" fillId="0" borderId="0" xfId="0" applyBorder="1"/>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3" fontId="3" fillId="7" borderId="14" xfId="0" applyNumberFormat="1" applyFont="1" applyFill="1" applyBorder="1" applyAlignment="1" applyProtection="1">
      <alignment horizontal="center"/>
      <protection locked="0"/>
    </xf>
    <xf numFmtId="3" fontId="3" fillId="7" borderId="15" xfId="0" applyNumberFormat="1" applyFont="1" applyFill="1" applyBorder="1" applyAlignment="1" applyProtection="1">
      <alignment horizontal="center"/>
      <protection locked="0"/>
    </xf>
    <xf numFmtId="3" fontId="3" fillId="7" borderId="16" xfId="0" applyNumberFormat="1" applyFont="1" applyFill="1" applyBorder="1" applyAlignment="1" applyProtection="1">
      <alignment horizontal="center"/>
      <protection locked="0"/>
    </xf>
    <xf numFmtId="3" fontId="10" fillId="8" borderId="13" xfId="0" applyNumberFormat="1" applyFont="1" applyFill="1" applyBorder="1" applyAlignment="1">
      <alignment horizontal="center"/>
    </xf>
    <xf numFmtId="3" fontId="10" fillId="9" borderId="13" xfId="0" applyNumberFormat="1" applyFont="1" applyFill="1" applyBorder="1" applyAlignment="1">
      <alignment horizontal="center"/>
    </xf>
    <xf numFmtId="3" fontId="10" fillId="10" borderId="13" xfId="0" applyNumberFormat="1" applyFont="1" applyFill="1" applyBorder="1" applyAlignment="1">
      <alignment horizontal="center"/>
    </xf>
    <xf numFmtId="3" fontId="10" fillId="11" borderId="13" xfId="0" applyNumberFormat="1" applyFont="1" applyFill="1" applyBorder="1" applyAlignment="1">
      <alignment horizontal="center"/>
    </xf>
    <xf numFmtId="3" fontId="10" fillId="12" borderId="13" xfId="0" applyNumberFormat="1" applyFont="1" applyFill="1" applyBorder="1" applyAlignment="1">
      <alignment horizontal="center"/>
    </xf>
    <xf numFmtId="3" fontId="10" fillId="13" borderId="13" xfId="0" applyNumberFormat="1" applyFont="1" applyFill="1" applyBorder="1" applyAlignment="1">
      <alignment horizontal="center"/>
    </xf>
    <xf numFmtId="3" fontId="10" fillId="14" borderId="13" xfId="0" applyNumberFormat="1" applyFont="1" applyFill="1" applyBorder="1" applyAlignment="1">
      <alignment horizontal="center"/>
    </xf>
    <xf numFmtId="3" fontId="10" fillId="6" borderId="13" xfId="0" applyNumberFormat="1" applyFont="1" applyFill="1" applyBorder="1" applyAlignment="1">
      <alignment horizontal="center"/>
    </xf>
    <xf numFmtId="3" fontId="10" fillId="3" borderId="13" xfId="0" applyNumberFormat="1" applyFont="1" applyFill="1" applyBorder="1" applyAlignment="1">
      <alignment horizontal="center"/>
    </xf>
    <xf numFmtId="3" fontId="10" fillId="15" borderId="13" xfId="0" applyNumberFormat="1" applyFont="1" applyFill="1" applyBorder="1" applyAlignment="1">
      <alignment horizontal="center"/>
    </xf>
    <xf numFmtId="3" fontId="10" fillId="16" borderId="13" xfId="0" applyNumberFormat="1" applyFont="1" applyFill="1" applyBorder="1" applyAlignment="1">
      <alignment horizontal="center"/>
    </xf>
    <xf numFmtId="3" fontId="10" fillId="17" borderId="13" xfId="0" applyNumberFormat="1" applyFont="1" applyFill="1" applyBorder="1" applyAlignment="1">
      <alignment horizontal="center"/>
    </xf>
    <xf numFmtId="3" fontId="10" fillId="18" borderId="13" xfId="0" applyNumberFormat="1" applyFont="1" applyFill="1" applyBorder="1" applyAlignment="1">
      <alignment horizontal="center"/>
    </xf>
    <xf numFmtId="3" fontId="10" fillId="19" borderId="13" xfId="0" applyNumberFormat="1" applyFont="1" applyFill="1" applyBorder="1" applyAlignment="1">
      <alignment horizontal="center"/>
    </xf>
    <xf numFmtId="3" fontId="11" fillId="20" borderId="13" xfId="0" applyNumberFormat="1" applyFont="1" applyFill="1" applyBorder="1" applyAlignment="1">
      <alignment horizontal="center"/>
    </xf>
    <xf numFmtId="3" fontId="11" fillId="21" borderId="13" xfId="0" applyNumberFormat="1" applyFont="1" applyFill="1" applyBorder="1" applyAlignment="1">
      <alignment horizontal="center"/>
    </xf>
    <xf numFmtId="3" fontId="3" fillId="0" borderId="20" xfId="0" applyNumberFormat="1" applyFont="1" applyFill="1" applyBorder="1" applyAlignment="1" applyProtection="1">
      <alignment horizontal="center"/>
    </xf>
    <xf numFmtId="164" fontId="3" fillId="0" borderId="21" xfId="0" applyNumberFormat="1" applyFont="1" applyFill="1" applyBorder="1" applyAlignment="1" applyProtection="1">
      <alignment horizontal="center"/>
    </xf>
    <xf numFmtId="3" fontId="3" fillId="0" borderId="21" xfId="0" applyNumberFormat="1" applyFont="1" applyFill="1" applyBorder="1" applyAlignment="1" applyProtection="1">
      <alignment horizontal="center"/>
    </xf>
    <xf numFmtId="164" fontId="3" fillId="0" borderId="22" xfId="0" applyNumberFormat="1" applyFont="1" applyFill="1" applyBorder="1" applyAlignment="1" applyProtection="1">
      <alignment horizontal="center"/>
    </xf>
    <xf numFmtId="0" fontId="4" fillId="0" borderId="23" xfId="0" applyFont="1" applyFill="1" applyBorder="1" applyAlignment="1" applyProtection="1">
      <alignment horizontal="left"/>
      <protection locked="0"/>
    </xf>
    <xf numFmtId="1" fontId="4" fillId="0" borderId="24" xfId="0" applyNumberFormat="1" applyFont="1" applyFill="1" applyBorder="1" applyAlignment="1" applyProtection="1">
      <alignment horizontal="center" wrapText="1"/>
    </xf>
    <xf numFmtId="164" fontId="3" fillId="0" borderId="25" xfId="0" applyNumberFormat="1" applyFont="1" applyFill="1" applyBorder="1" applyAlignment="1" applyProtection="1">
      <alignment horizontal="center"/>
    </xf>
    <xf numFmtId="164" fontId="3" fillId="0" borderId="3" xfId="0" applyNumberFormat="1" applyFont="1" applyFill="1" applyBorder="1" applyAlignment="1" applyProtection="1">
      <alignment horizontal="center"/>
    </xf>
    <xf numFmtId="164" fontId="4" fillId="0" borderId="26" xfId="0" applyNumberFormat="1" applyFont="1" applyFill="1" applyBorder="1" applyAlignment="1" applyProtection="1">
      <alignment horizontal="center" wrapText="1"/>
    </xf>
    <xf numFmtId="164" fontId="3" fillId="0" borderId="27" xfId="0" applyNumberFormat="1" applyFont="1" applyFill="1" applyBorder="1" applyAlignment="1" applyProtection="1">
      <alignment horizontal="center"/>
    </xf>
    <xf numFmtId="164" fontId="3" fillId="0" borderId="28" xfId="0" applyNumberFormat="1" applyFont="1" applyFill="1" applyBorder="1" applyAlignment="1" applyProtection="1">
      <alignment horizontal="center"/>
    </xf>
    <xf numFmtId="1"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164" fontId="9" fillId="0" borderId="1" xfId="0" applyNumberFormat="1" applyFont="1" applyFill="1" applyBorder="1" applyAlignment="1">
      <alignment horizontal="center" wrapText="1"/>
    </xf>
    <xf numFmtId="164" fontId="10" fillId="14" borderId="13" xfId="0" applyNumberFormat="1" applyFont="1" applyFill="1" applyBorder="1" applyAlignment="1">
      <alignment horizontal="center"/>
    </xf>
    <xf numFmtId="164" fontId="10" fillId="3" borderId="13" xfId="0" applyNumberFormat="1" applyFont="1" applyFill="1" applyBorder="1" applyAlignment="1">
      <alignment horizontal="center"/>
    </xf>
    <xf numFmtId="164" fontId="10" fillId="15" borderId="13" xfId="0" applyNumberFormat="1" applyFont="1" applyFill="1" applyBorder="1" applyAlignment="1">
      <alignment horizontal="center"/>
    </xf>
    <xf numFmtId="164" fontId="10" fillId="16" borderId="13" xfId="0" applyNumberFormat="1" applyFont="1" applyFill="1" applyBorder="1" applyAlignment="1">
      <alignment horizontal="center"/>
    </xf>
    <xf numFmtId="164" fontId="10" fillId="13" borderId="13" xfId="0" applyNumberFormat="1" applyFont="1" applyFill="1" applyBorder="1" applyAlignment="1">
      <alignment horizontal="center"/>
    </xf>
    <xf numFmtId="164" fontId="10" fillId="17" borderId="13" xfId="0" applyNumberFormat="1" applyFont="1" applyFill="1" applyBorder="1" applyAlignment="1">
      <alignment horizontal="center"/>
    </xf>
    <xf numFmtId="164" fontId="10" fillId="10" borderId="13" xfId="0" applyNumberFormat="1" applyFont="1" applyFill="1" applyBorder="1" applyAlignment="1">
      <alignment horizontal="center"/>
    </xf>
    <xf numFmtId="164" fontId="10" fillId="9" borderId="13" xfId="0" applyNumberFormat="1" applyFont="1" applyFill="1" applyBorder="1" applyAlignment="1">
      <alignment horizontal="center"/>
    </xf>
    <xf numFmtId="164" fontId="10" fillId="6" borderId="13" xfId="0" applyNumberFormat="1" applyFont="1" applyFill="1" applyBorder="1" applyAlignment="1">
      <alignment horizontal="center"/>
    </xf>
    <xf numFmtId="164" fontId="10" fillId="11" borderId="13" xfId="0" applyNumberFormat="1" applyFont="1" applyFill="1" applyBorder="1" applyAlignment="1">
      <alignment horizontal="center"/>
    </xf>
    <xf numFmtId="164" fontId="10" fillId="18" borderId="13" xfId="0" applyNumberFormat="1" applyFont="1" applyFill="1" applyBorder="1" applyAlignment="1">
      <alignment horizontal="center"/>
    </xf>
    <xf numFmtId="164" fontId="10" fillId="8" borderId="13" xfId="0" applyNumberFormat="1" applyFont="1" applyFill="1" applyBorder="1" applyAlignment="1">
      <alignment horizontal="center"/>
    </xf>
    <xf numFmtId="164" fontId="10" fillId="12" borderId="13" xfId="0" applyNumberFormat="1" applyFont="1" applyFill="1" applyBorder="1" applyAlignment="1">
      <alignment horizontal="center"/>
    </xf>
    <xf numFmtId="164" fontId="11" fillId="21" borderId="13" xfId="0" applyNumberFormat="1" applyFont="1" applyFill="1" applyBorder="1" applyAlignment="1">
      <alignment horizontal="center"/>
    </xf>
    <xf numFmtId="164" fontId="10" fillId="19" borderId="13" xfId="0" applyNumberFormat="1" applyFont="1" applyFill="1" applyBorder="1" applyAlignment="1">
      <alignment horizontal="center"/>
    </xf>
    <xf numFmtId="164" fontId="11" fillId="20" borderId="13" xfId="0" applyNumberFormat="1" applyFont="1" applyFill="1" applyBorder="1" applyAlignment="1">
      <alignment horizontal="center"/>
    </xf>
    <xf numFmtId="3" fontId="8" fillId="0" borderId="13" xfId="0" applyNumberFormat="1" applyFont="1" applyFill="1" applyBorder="1" applyAlignment="1">
      <alignment horizontal="center"/>
    </xf>
    <xf numFmtId="164" fontId="4" fillId="0" borderId="13" xfId="0" applyNumberFormat="1" applyFont="1" applyFill="1" applyBorder="1" applyAlignment="1">
      <alignment horizontal="center"/>
    </xf>
    <xf numFmtId="0" fontId="3" fillId="0" borderId="17" xfId="0" applyFont="1" applyFill="1" applyBorder="1" applyAlignment="1" applyProtection="1">
      <alignment horizontal="left"/>
    </xf>
    <xf numFmtId="0" fontId="3" fillId="0" borderId="18" xfId="0" applyFont="1" applyFill="1" applyBorder="1" applyAlignment="1" applyProtection="1">
      <alignment horizontal="left"/>
    </xf>
    <xf numFmtId="0" fontId="3" fillId="0" borderId="18" xfId="0" applyFont="1" applyFill="1" applyBorder="1" applyAlignment="1" applyProtection="1">
      <alignment horizontal="left" wrapText="1"/>
    </xf>
    <xf numFmtId="0" fontId="3" fillId="0" borderId="19" xfId="0" applyFont="1" applyFill="1" applyBorder="1" applyAlignment="1" applyProtection="1">
      <alignment horizontal="left"/>
    </xf>
    <xf numFmtId="1" fontId="12" fillId="0" borderId="29" xfId="0" applyNumberFormat="1" applyFont="1" applyFill="1" applyBorder="1" applyAlignment="1" applyProtection="1">
      <alignment horizontal="center" wrapText="1"/>
    </xf>
    <xf numFmtId="0" fontId="0" fillId="22" borderId="0" xfId="0" applyFill="1"/>
    <xf numFmtId="0" fontId="0" fillId="4" borderId="46" xfId="0" applyFill="1" applyBorder="1" applyProtection="1"/>
    <xf numFmtId="0" fontId="0" fillId="4" borderId="47" xfId="0" applyFill="1" applyBorder="1" applyProtection="1"/>
    <xf numFmtId="0" fontId="3" fillId="0" borderId="46" xfId="0" applyFont="1" applyBorder="1" applyAlignment="1">
      <alignment horizontal="left"/>
    </xf>
    <xf numFmtId="0" fontId="9" fillId="0" borderId="49" xfId="0" applyFont="1" applyFill="1" applyBorder="1" applyAlignment="1">
      <alignment horizontal="left" wrapText="1"/>
    </xf>
    <xf numFmtId="164" fontId="9" fillId="0" borderId="50" xfId="0" applyNumberFormat="1" applyFont="1" applyFill="1" applyBorder="1" applyAlignment="1">
      <alignment horizontal="center" wrapText="1"/>
    </xf>
    <xf numFmtId="0" fontId="10" fillId="14" borderId="51" xfId="0" applyFont="1" applyFill="1" applyBorder="1" applyAlignment="1">
      <alignment horizontal="left"/>
    </xf>
    <xf numFmtId="164" fontId="10" fillId="14" borderId="52" xfId="0" applyNumberFormat="1" applyFont="1" applyFill="1" applyBorder="1" applyAlignment="1">
      <alignment horizontal="center"/>
    </xf>
    <xf numFmtId="0" fontId="10" fillId="3" borderId="51" xfId="0" applyFont="1" applyFill="1" applyBorder="1" applyAlignment="1">
      <alignment horizontal="left"/>
    </xf>
    <xf numFmtId="164" fontId="10" fillId="3" borderId="52" xfId="0" applyNumberFormat="1" applyFont="1" applyFill="1" applyBorder="1" applyAlignment="1">
      <alignment horizontal="center"/>
    </xf>
    <xf numFmtId="0" fontId="10" fillId="15" borderId="51" xfId="0" applyFont="1" applyFill="1" applyBorder="1" applyAlignment="1">
      <alignment horizontal="left"/>
    </xf>
    <xf numFmtId="164" fontId="10" fillId="15" borderId="52" xfId="0" applyNumberFormat="1" applyFont="1" applyFill="1" applyBorder="1" applyAlignment="1">
      <alignment horizontal="center"/>
    </xf>
    <xf numFmtId="0" fontId="10" fillId="16" borderId="51" xfId="0" applyFont="1" applyFill="1" applyBorder="1" applyAlignment="1">
      <alignment horizontal="left"/>
    </xf>
    <xf numFmtId="164" fontId="10" fillId="16" borderId="52" xfId="0" applyNumberFormat="1" applyFont="1" applyFill="1" applyBorder="1" applyAlignment="1">
      <alignment horizontal="center"/>
    </xf>
    <xf numFmtId="0" fontId="10" fillId="13" borderId="51" xfId="0" applyFont="1" applyFill="1" applyBorder="1" applyAlignment="1">
      <alignment horizontal="left" wrapText="1"/>
    </xf>
    <xf numFmtId="164" fontId="10" fillId="13" borderId="52" xfId="0" applyNumberFormat="1" applyFont="1" applyFill="1" applyBorder="1" applyAlignment="1">
      <alignment horizontal="center"/>
    </xf>
    <xf numFmtId="0" fontId="10" fillId="17" borderId="51" xfId="0" applyFont="1" applyFill="1" applyBorder="1" applyAlignment="1">
      <alignment horizontal="left"/>
    </xf>
    <xf numFmtId="164" fontId="10" fillId="17" borderId="52" xfId="0" applyNumberFormat="1" applyFont="1" applyFill="1" applyBorder="1" applyAlignment="1">
      <alignment horizontal="center"/>
    </xf>
    <xf numFmtId="0" fontId="10" fillId="10" borderId="51" xfId="0" applyFont="1" applyFill="1" applyBorder="1" applyAlignment="1">
      <alignment horizontal="left"/>
    </xf>
    <xf numFmtId="164" fontId="10" fillId="10" borderId="52" xfId="0" applyNumberFormat="1" applyFont="1" applyFill="1" applyBorder="1" applyAlignment="1">
      <alignment horizontal="center"/>
    </xf>
    <xf numFmtId="0" fontId="10" fillId="9" borderId="51" xfId="0" applyFont="1" applyFill="1" applyBorder="1" applyAlignment="1">
      <alignment horizontal="left"/>
    </xf>
    <xf numFmtId="164" fontId="10" fillId="9" borderId="52" xfId="0" applyNumberFormat="1" applyFont="1" applyFill="1" applyBorder="1" applyAlignment="1">
      <alignment horizontal="center"/>
    </xf>
    <xf numFmtId="0" fontId="10" fillId="6" borderId="51" xfId="0" applyFont="1" applyFill="1" applyBorder="1" applyAlignment="1">
      <alignment horizontal="left"/>
    </xf>
    <xf numFmtId="164" fontId="10" fillId="6" borderId="52" xfId="0" applyNumberFormat="1" applyFont="1" applyFill="1" applyBorder="1" applyAlignment="1">
      <alignment horizontal="center"/>
    </xf>
    <xf numFmtId="0" fontId="10" fillId="11" borderId="51" xfId="0" applyFont="1" applyFill="1" applyBorder="1" applyAlignment="1">
      <alignment horizontal="left"/>
    </xf>
    <xf numFmtId="164" fontId="10" fillId="11" borderId="52" xfId="0" applyNumberFormat="1" applyFont="1" applyFill="1" applyBorder="1" applyAlignment="1">
      <alignment horizontal="center"/>
    </xf>
    <xf numFmtId="0" fontId="10" fillId="18" borderId="51" xfId="0" applyFont="1" applyFill="1" applyBorder="1" applyAlignment="1">
      <alignment horizontal="left"/>
    </xf>
    <xf numFmtId="164" fontId="10" fillId="18" borderId="52" xfId="0" applyNumberFormat="1" applyFont="1" applyFill="1" applyBorder="1" applyAlignment="1">
      <alignment horizontal="center"/>
    </xf>
    <xf numFmtId="0" fontId="10" fillId="8" borderId="51" xfId="0" applyFont="1" applyFill="1" applyBorder="1" applyAlignment="1">
      <alignment horizontal="left"/>
    </xf>
    <xf numFmtId="164" fontId="10" fillId="8" borderId="52" xfId="0" applyNumberFormat="1" applyFont="1" applyFill="1" applyBorder="1" applyAlignment="1">
      <alignment horizontal="center"/>
    </xf>
    <xf numFmtId="0" fontId="10" fillId="12" borderId="51" xfId="0" applyFont="1" applyFill="1" applyBorder="1" applyAlignment="1">
      <alignment horizontal="left"/>
    </xf>
    <xf numFmtId="164" fontId="10" fillId="12" borderId="52" xfId="0" applyNumberFormat="1" applyFont="1" applyFill="1" applyBorder="1" applyAlignment="1">
      <alignment horizontal="center"/>
    </xf>
    <xf numFmtId="0" fontId="11" fillId="21" borderId="51" xfId="0" applyFont="1" applyFill="1" applyBorder="1" applyAlignment="1">
      <alignment horizontal="left"/>
    </xf>
    <xf numFmtId="164" fontId="11" fillId="21" borderId="52" xfId="0" applyNumberFormat="1" applyFont="1" applyFill="1" applyBorder="1" applyAlignment="1">
      <alignment horizontal="center"/>
    </xf>
    <xf numFmtId="0" fontId="10" fillId="19" borderId="51" xfId="0" applyFont="1" applyFill="1" applyBorder="1" applyAlignment="1">
      <alignment horizontal="left"/>
    </xf>
    <xf numFmtId="164" fontId="10" fillId="19" borderId="52" xfId="0" applyNumberFormat="1" applyFont="1" applyFill="1" applyBorder="1" applyAlignment="1">
      <alignment horizontal="center"/>
    </xf>
    <xf numFmtId="0" fontId="11" fillId="20" borderId="51" xfId="0" applyFont="1" applyFill="1" applyBorder="1" applyAlignment="1">
      <alignment horizontal="left"/>
    </xf>
    <xf numFmtId="164" fontId="11" fillId="20" borderId="52" xfId="0" applyNumberFormat="1" applyFont="1" applyFill="1" applyBorder="1" applyAlignment="1">
      <alignment horizontal="center"/>
    </xf>
    <xf numFmtId="0" fontId="4" fillId="0" borderId="51" xfId="0" applyFont="1" applyBorder="1"/>
    <xf numFmtId="164" fontId="4" fillId="0" borderId="52" xfId="0" applyNumberFormat="1" applyFont="1" applyBorder="1" applyAlignment="1">
      <alignment horizontal="center"/>
    </xf>
    <xf numFmtId="0" fontId="0" fillId="0" borderId="46" xfId="0" applyBorder="1"/>
    <xf numFmtId="0" fontId="0" fillId="0" borderId="47" xfId="0" applyBorder="1"/>
    <xf numFmtId="0" fontId="2" fillId="2" borderId="0" xfId="0" applyFont="1" applyFill="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4" fillId="7" borderId="25" xfId="0" applyFont="1" applyFill="1" applyBorder="1" applyAlignment="1" applyProtection="1">
      <alignment horizontal="center"/>
      <protection locked="0"/>
    </xf>
    <xf numFmtId="0" fontId="4" fillId="7" borderId="38" xfId="0" applyFont="1" applyFill="1" applyBorder="1" applyAlignment="1" applyProtection="1">
      <alignment horizontal="center"/>
      <protection locked="0"/>
    </xf>
    <xf numFmtId="0" fontId="4" fillId="7" borderId="39" xfId="0" applyFont="1" applyFill="1" applyBorder="1" applyAlignment="1" applyProtection="1">
      <alignment horizontal="center"/>
      <protection locked="0"/>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3" fillId="0" borderId="0" xfId="0" applyFont="1" applyBorder="1" applyAlignment="1">
      <alignment horizontal="justify" vertical="top" wrapText="1"/>
    </xf>
    <xf numFmtId="0" fontId="3" fillId="0" borderId="63" xfId="0" applyFont="1" applyBorder="1" applyAlignment="1">
      <alignment horizontal="justify" vertical="top" wrapText="1"/>
    </xf>
    <xf numFmtId="0" fontId="3" fillId="0" borderId="64" xfId="0" applyFont="1" applyBorder="1" applyAlignment="1">
      <alignment horizontal="justify" vertical="top" wrapText="1"/>
    </xf>
    <xf numFmtId="0" fontId="3" fillId="0" borderId="65" xfId="0" applyFont="1" applyBorder="1" applyAlignment="1">
      <alignment horizontal="justify" vertical="top" wrapText="1"/>
    </xf>
    <xf numFmtId="0" fontId="3" fillId="0" borderId="66" xfId="0" applyFont="1" applyBorder="1" applyAlignment="1">
      <alignment horizontal="justify" vertical="top" wrapText="1"/>
    </xf>
    <xf numFmtId="0" fontId="16" fillId="23" borderId="56" xfId="0" applyFont="1" applyFill="1" applyBorder="1" applyAlignment="1">
      <alignment horizontal="center"/>
    </xf>
    <xf numFmtId="0" fontId="16" fillId="23" borderId="57" xfId="0" applyFont="1" applyFill="1" applyBorder="1" applyAlignment="1">
      <alignment horizontal="center"/>
    </xf>
    <xf numFmtId="0" fontId="16" fillId="23" borderId="58"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3" fillId="0" borderId="40" xfId="4" applyFont="1" applyBorder="1" applyAlignment="1">
      <alignment horizontal="left" vertical="center" wrapText="1"/>
    </xf>
    <xf numFmtId="0" fontId="3" fillId="0" borderId="41" xfId="4" applyFont="1" applyBorder="1" applyAlignment="1">
      <alignment horizontal="left" vertical="center" wrapText="1"/>
    </xf>
    <xf numFmtId="0" fontId="3" fillId="0" borderId="42" xfId="4" applyFont="1" applyBorder="1" applyAlignment="1">
      <alignment horizontal="left" vertical="center" wrapText="1"/>
    </xf>
    <xf numFmtId="0" fontId="7" fillId="0" borderId="53" xfId="1" applyFont="1" applyBorder="1" applyAlignment="1" applyProtection="1">
      <alignment horizontal="center"/>
    </xf>
    <xf numFmtId="0" fontId="7" fillId="0" borderId="54" xfId="1" applyFont="1" applyBorder="1" applyAlignment="1" applyProtection="1">
      <alignment horizontal="center"/>
    </xf>
    <xf numFmtId="0" fontId="7" fillId="0" borderId="55" xfId="1" applyFont="1" applyBorder="1" applyAlignment="1" applyProtection="1">
      <alignment horizontal="center"/>
    </xf>
    <xf numFmtId="0" fontId="15" fillId="22" borderId="43" xfId="0" applyFont="1" applyFill="1" applyBorder="1" applyAlignment="1">
      <alignment horizontal="center"/>
    </xf>
    <xf numFmtId="0" fontId="15" fillId="22" borderId="44" xfId="0" applyFont="1" applyFill="1" applyBorder="1" applyAlignment="1">
      <alignment horizontal="center"/>
    </xf>
    <xf numFmtId="0" fontId="15" fillId="22" borderId="45" xfId="0" applyFont="1" applyFill="1" applyBorder="1" applyAlignment="1">
      <alignment horizontal="center"/>
    </xf>
    <xf numFmtId="0" fontId="16" fillId="23" borderId="46" xfId="0" applyFont="1" applyFill="1" applyBorder="1" applyAlignment="1">
      <alignment horizontal="center"/>
    </xf>
    <xf numFmtId="0" fontId="16" fillId="23" borderId="0" xfId="0" applyFont="1" applyFill="1" applyBorder="1" applyAlignment="1">
      <alignment horizontal="center"/>
    </xf>
    <xf numFmtId="0" fontId="16" fillId="23" borderId="47" xfId="0" applyFont="1" applyFill="1" applyBorder="1" applyAlignment="1">
      <alignment horizontal="center"/>
    </xf>
    <xf numFmtId="0" fontId="16" fillId="24" borderId="53" xfId="0" applyFont="1" applyFill="1" applyBorder="1" applyAlignment="1">
      <alignment horizontal="center"/>
    </xf>
    <xf numFmtId="0" fontId="16" fillId="24" borderId="54" xfId="0" applyFont="1" applyFill="1" applyBorder="1" applyAlignment="1">
      <alignment horizontal="center"/>
    </xf>
    <xf numFmtId="0" fontId="16" fillId="24" borderId="55" xfId="0" applyFont="1" applyFill="1" applyBorder="1" applyAlignment="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0" borderId="30" xfId="0" applyNumberFormat="1" applyFont="1" applyFill="1" applyBorder="1" applyAlignment="1">
      <alignment horizontal="center" wrapText="1"/>
    </xf>
    <xf numFmtId="1" fontId="9" fillId="0" borderId="31" xfId="0" applyNumberFormat="1" applyFont="1" applyFill="1" applyBorder="1" applyAlignment="1">
      <alignment horizontal="center" wrapText="1"/>
    </xf>
    <xf numFmtId="1" fontId="9" fillId="0" borderId="48" xfId="0" applyNumberFormat="1" applyFont="1" applyFill="1" applyBorder="1" applyAlignment="1">
      <alignment horizontal="center" wrapText="1"/>
    </xf>
    <xf numFmtId="1" fontId="13" fillId="0" borderId="30" xfId="0" applyNumberFormat="1" applyFont="1" applyFill="1" applyBorder="1" applyAlignment="1">
      <alignment horizontal="center" wrapText="1"/>
    </xf>
    <xf numFmtId="1" fontId="13" fillId="0" borderId="32" xfId="0" applyNumberFormat="1" applyFont="1" applyFill="1" applyBorder="1" applyAlignment="1">
      <alignment horizontal="center" wrapText="1"/>
    </xf>
    <xf numFmtId="1" fontId="13" fillId="0" borderId="48" xfId="0" applyNumberFormat="1" applyFont="1" applyFill="1" applyBorder="1" applyAlignment="1">
      <alignment horizontal="center" wrapText="1"/>
    </xf>
  </cellXfs>
  <cellStyles count="6">
    <cellStyle name="Hyperlink" xfId="1" builtinId="8"/>
    <cellStyle name="Hyperlink 2" xfId="5"/>
    <cellStyle name="Hyperlink 3" xfId="3"/>
    <cellStyle name="Normal" xfId="0" builtinId="0"/>
    <cellStyle name="Normal 2" xfId="4"/>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9.0038482621083743E-2"/>
          <c:y val="7.8571565589365205E-2"/>
          <c:w val="0.75095925930776264"/>
          <c:h val="0.86071578668350301"/>
        </c:manualLayout>
      </c:layout>
      <c:ofPieChart>
        <c:ofPieType val="bar"/>
        <c:varyColors val="1"/>
        <c:ser>
          <c:idx val="0"/>
          <c:order val="0"/>
          <c:tx>
            <c:strRef>
              <c:f>Input!$F$28</c:f>
              <c:strCache>
                <c:ptCount val="1"/>
                <c:pt idx="0">
                  <c:v>Westchester</c:v>
                </c:pt>
              </c:strCache>
            </c:strRef>
          </c:tx>
          <c:spPr>
            <a:ln w="12700">
              <a:solidFill>
                <a:srgbClr val="000000"/>
              </a:solidFill>
              <a:prstDash val="solid"/>
            </a:ln>
          </c:spPr>
          <c:explosion val="1"/>
          <c:dPt>
            <c:idx val="0"/>
            <c:spPr>
              <a:solidFill>
                <a:srgbClr val="C9BD9D"/>
              </a:solidFill>
              <a:ln w="12700">
                <a:solidFill>
                  <a:srgbClr val="C0C0C0"/>
                </a:solidFill>
                <a:prstDash val="solid"/>
              </a:ln>
            </c:spPr>
          </c:dPt>
          <c:dPt>
            <c:idx val="1"/>
            <c:spPr>
              <a:solidFill>
                <a:srgbClr val="EAEAEA"/>
              </a:solidFill>
              <a:ln w="12700">
                <a:solidFill>
                  <a:srgbClr val="C0C0C0"/>
                </a:solidFill>
                <a:prstDash val="solid"/>
              </a:ln>
            </c:spPr>
          </c:dPt>
          <c:dPt>
            <c:idx val="2"/>
            <c:spPr>
              <a:solidFill>
                <a:srgbClr val="9999FF"/>
              </a:solidFill>
              <a:ln w="12700">
                <a:solidFill>
                  <a:srgbClr val="C0C0C0"/>
                </a:solidFill>
                <a:prstDash val="solid"/>
              </a:ln>
            </c:spPr>
          </c:dPt>
          <c:dPt>
            <c:idx val="3"/>
            <c:spPr>
              <a:solidFill>
                <a:srgbClr val="FFCFB8"/>
              </a:solidFill>
              <a:ln w="12700">
                <a:solidFill>
                  <a:srgbClr val="C0C0C0"/>
                </a:solidFill>
                <a:prstDash val="solid"/>
              </a:ln>
            </c:spPr>
          </c:dPt>
          <c:dPt>
            <c:idx val="4"/>
            <c:spPr>
              <a:solidFill>
                <a:srgbClr val="BFABA1"/>
              </a:solidFill>
              <a:ln w="12700">
                <a:solidFill>
                  <a:srgbClr val="C0C0C0"/>
                </a:solidFill>
                <a:prstDash val="solid"/>
              </a:ln>
            </c:spPr>
          </c:dPt>
          <c:dPt>
            <c:idx val="5"/>
            <c:spPr>
              <a:solidFill>
                <a:srgbClr val="CCFFFF"/>
              </a:solidFill>
              <a:ln w="12700">
                <a:solidFill>
                  <a:srgbClr val="C0C0C0"/>
                </a:solidFill>
                <a:prstDash val="solid"/>
              </a:ln>
            </c:spPr>
          </c:dPt>
          <c:dPt>
            <c:idx val="6"/>
            <c:spPr>
              <a:solidFill>
                <a:srgbClr val="FFCC00"/>
              </a:solidFill>
              <a:ln w="12700">
                <a:solidFill>
                  <a:srgbClr val="C0C0C0"/>
                </a:solidFill>
                <a:prstDash val="solid"/>
              </a:ln>
            </c:spPr>
          </c:dPt>
          <c:dPt>
            <c:idx val="7"/>
            <c:spPr>
              <a:solidFill>
                <a:srgbClr val="33CCCC"/>
              </a:solidFill>
              <a:ln w="12700">
                <a:solidFill>
                  <a:srgbClr val="C0C0C0"/>
                </a:solidFill>
                <a:prstDash val="solid"/>
              </a:ln>
            </c:spPr>
          </c:dPt>
          <c:dPt>
            <c:idx val="8"/>
            <c:spPr>
              <a:solidFill>
                <a:srgbClr val="CCCCFF"/>
              </a:solidFill>
              <a:ln w="12700">
                <a:solidFill>
                  <a:srgbClr val="C0C0C0"/>
                </a:solidFill>
                <a:prstDash val="solid"/>
              </a:ln>
            </c:spPr>
          </c:dPt>
          <c:dPt>
            <c:idx val="9"/>
            <c:spPr>
              <a:solidFill>
                <a:srgbClr val="CCFFCC"/>
              </a:solidFill>
              <a:ln w="12700">
                <a:solidFill>
                  <a:srgbClr val="C0C0C0"/>
                </a:solidFill>
                <a:prstDash val="solid"/>
              </a:ln>
            </c:spPr>
          </c:dPt>
          <c:dPt>
            <c:idx val="10"/>
            <c:spPr>
              <a:solidFill>
                <a:srgbClr val="C0C0C0"/>
              </a:solidFill>
              <a:ln w="12700">
                <a:solidFill>
                  <a:srgbClr val="C0C0C0"/>
                </a:solidFill>
                <a:prstDash val="solid"/>
              </a:ln>
            </c:spPr>
          </c:dPt>
          <c:dPt>
            <c:idx val="11"/>
            <c:spPr>
              <a:solidFill>
                <a:srgbClr val="99CCFF"/>
              </a:solidFill>
              <a:ln w="12700">
                <a:solidFill>
                  <a:srgbClr val="C0C0C0"/>
                </a:solidFill>
                <a:prstDash val="solid"/>
              </a:ln>
            </c:spPr>
          </c:dPt>
          <c:dPt>
            <c:idx val="12"/>
            <c:spPr>
              <a:solidFill>
                <a:srgbClr val="99CC00"/>
              </a:solidFill>
              <a:ln w="12700">
                <a:solidFill>
                  <a:srgbClr val="C0C0C0"/>
                </a:solidFill>
                <a:prstDash val="solid"/>
              </a:ln>
            </c:spPr>
          </c:dPt>
          <c:dPt>
            <c:idx val="13"/>
            <c:spPr>
              <a:solidFill>
                <a:srgbClr val="808080"/>
              </a:solidFill>
              <a:ln w="12700">
                <a:solidFill>
                  <a:srgbClr val="C0C0C0"/>
                </a:solidFill>
                <a:prstDash val="solid"/>
              </a:ln>
            </c:spPr>
          </c:dPt>
          <c:dPt>
            <c:idx val="14"/>
            <c:spPr>
              <a:solidFill>
                <a:srgbClr val="E8F5C6"/>
              </a:solidFill>
              <a:ln w="12700">
                <a:solidFill>
                  <a:srgbClr val="C0C0C0"/>
                </a:solidFill>
                <a:prstDash val="solid"/>
              </a:ln>
            </c:spPr>
          </c:dPt>
          <c:dPt>
            <c:idx val="15"/>
            <c:spPr>
              <a:solidFill>
                <a:srgbClr val="FF6600"/>
              </a:solidFill>
              <a:ln w="3175">
                <a:solidFill>
                  <a:srgbClr val="C0C0C0"/>
                </a:solidFill>
                <a:prstDash val="solid"/>
              </a:ln>
            </c:spPr>
          </c:dPt>
          <c:dPt>
            <c:idx val="16"/>
            <c:spPr>
              <a:solidFill>
                <a:srgbClr val="FFFFFF"/>
              </a:solidFill>
              <a:ln w="12700">
                <a:solidFill>
                  <a:srgbClr val="C0C0C0"/>
                </a:solidFill>
                <a:prstDash val="solid"/>
              </a:ln>
            </c:spPr>
          </c:dPt>
          <c:dLbls>
            <c:dLbl>
              <c:idx val="3"/>
              <c:layout>
                <c:manualLayout>
                  <c:x val="1.2838861899379817E-2"/>
                  <c:y val="-1.160931382951956E-2"/>
                </c:manualLayout>
              </c:layout>
              <c:dLblPos val="bestFit"/>
              <c:showPercent val="1"/>
            </c:dLbl>
            <c:numFmt formatCode="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Input!$E$29:$E$44</c:f>
              <c:strCache>
                <c:ptCount val="16"/>
                <c:pt idx="0">
                  <c:v>Health care &amp; social assistance</c:v>
                </c:pt>
                <c:pt idx="1">
                  <c:v>Retail trade</c:v>
                </c:pt>
                <c:pt idx="2">
                  <c:v>Wholesale trade</c:v>
                </c:pt>
                <c:pt idx="3">
                  <c:v>Manufacturing</c:v>
                </c:pt>
                <c:pt idx="4">
                  <c:v>Administrative &amp; support &amp; waste management &amp; remediation service</c:v>
                </c:pt>
                <c:pt idx="5">
                  <c:v>Finance, Insurance &amp; Real Estate</c:v>
                </c:pt>
                <c:pt idx="6">
                  <c:v>Professional, scientific, &amp; technical services</c:v>
                </c:pt>
                <c:pt idx="7">
                  <c:v>Accommodation &amp; food services</c:v>
                </c:pt>
                <c:pt idx="8">
                  <c:v>Construction</c:v>
                </c:pt>
                <c:pt idx="9">
                  <c:v>Other services (except public administration)</c:v>
                </c:pt>
                <c:pt idx="10">
                  <c:v>Transportation &amp; warehousing</c:v>
                </c:pt>
                <c:pt idx="11">
                  <c:v>Information</c:v>
                </c:pt>
                <c:pt idx="12">
                  <c:v>Management of companies &amp; enterprises</c:v>
                </c:pt>
                <c:pt idx="13">
                  <c:v>Educational services</c:v>
                </c:pt>
                <c:pt idx="14">
                  <c:v>Arts, entertainment, &amp; recreation</c:v>
                </c:pt>
                <c:pt idx="15">
                  <c:v>Agriculture / Mining / Forestry / Utilities</c:v>
                </c:pt>
              </c:strCache>
            </c:strRef>
          </c:cat>
          <c:val>
            <c:numRef>
              <c:f>Input!$F$29:$F$44</c:f>
              <c:numCache>
                <c:formatCode>#,##0</c:formatCode>
                <c:ptCount val="16"/>
                <c:pt idx="0">
                  <c:v>73448</c:v>
                </c:pt>
                <c:pt idx="1">
                  <c:v>47480</c:v>
                </c:pt>
                <c:pt idx="2">
                  <c:v>18526</c:v>
                </c:pt>
                <c:pt idx="3">
                  <c:v>12557</c:v>
                </c:pt>
                <c:pt idx="4">
                  <c:v>22832</c:v>
                </c:pt>
                <c:pt idx="5">
                  <c:v>29110</c:v>
                </c:pt>
                <c:pt idx="6">
                  <c:v>27629</c:v>
                </c:pt>
                <c:pt idx="7">
                  <c:v>24232</c:v>
                </c:pt>
                <c:pt idx="8">
                  <c:v>24955</c:v>
                </c:pt>
                <c:pt idx="9">
                  <c:v>20850</c:v>
                </c:pt>
                <c:pt idx="10">
                  <c:v>10345</c:v>
                </c:pt>
                <c:pt idx="11">
                  <c:v>13993</c:v>
                </c:pt>
                <c:pt idx="12">
                  <c:v>16761</c:v>
                </c:pt>
                <c:pt idx="13">
                  <c:v>17012</c:v>
                </c:pt>
                <c:pt idx="14">
                  <c:v>9348</c:v>
                </c:pt>
                <c:pt idx="15">
                  <c:v>219</c:v>
                </c:pt>
              </c:numCache>
            </c:numRef>
          </c:val>
        </c:ser>
        <c:dLbls>
          <c:showPercent val="1"/>
        </c:dLbls>
        <c:gapWidth val="100"/>
        <c:secondPieSize val="75"/>
        <c:serLines>
          <c:spPr>
            <a:ln w="3175">
              <a:solidFill>
                <a:srgbClr val="000000"/>
              </a:solidFill>
              <a:prstDash val="solid"/>
            </a:ln>
          </c:spPr>
        </c:serLines>
      </c:ofPie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11" r="0.750000000000001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228600</xdr:colOff>
      <xdr:row>22</xdr:row>
      <xdr:rowOff>85725</xdr:rowOff>
    </xdr:from>
    <xdr:to>
      <xdr:col>8</xdr:col>
      <xdr:colOff>200025</xdr:colOff>
      <xdr:row>22</xdr:row>
      <xdr:rowOff>85725</xdr:rowOff>
    </xdr:to>
    <xdr:sp macro="" textlink="">
      <xdr:nvSpPr>
        <xdr:cNvPr id="1173" name="Line 11"/>
        <xdr:cNvSpPr>
          <a:spLocks noChangeShapeType="1"/>
        </xdr:cNvSpPr>
      </xdr:nvSpPr>
      <xdr:spPr bwMode="auto">
        <a:xfrm>
          <a:off x="2809875" y="2914650"/>
          <a:ext cx="4419600"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74" name="AutoShape 62"/>
        <xdr:cNvSpPr>
          <a:spLocks/>
        </xdr:cNvSpPr>
      </xdr:nvSpPr>
      <xdr:spPr bwMode="auto">
        <a:xfrm>
          <a:off x="2486025"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1952625</xdr:colOff>
      <xdr:row>47</xdr:row>
      <xdr:rowOff>158003</xdr:rowOff>
    </xdr:from>
    <xdr:to>
      <xdr:col>6</xdr:col>
      <xdr:colOff>9525</xdr:colOff>
      <xdr:row>50</xdr:row>
      <xdr:rowOff>148478</xdr:rowOff>
    </xdr:to>
    <xdr:grpSp>
      <xdr:nvGrpSpPr>
        <xdr:cNvPr id="1178" name="Group 140">
          <a:hlinkClick xmlns:r="http://schemas.openxmlformats.org/officeDocument/2006/relationships" r:id="rId1"/>
        </xdr:cNvPr>
        <xdr:cNvGrpSpPr>
          <a:grpSpLocks/>
        </xdr:cNvGrpSpPr>
      </xdr:nvGrpSpPr>
      <xdr:grpSpPr bwMode="auto">
        <a:xfrm>
          <a:off x="5162550" y="7406528"/>
          <a:ext cx="1143000" cy="476250"/>
          <a:chOff x="61" y="729"/>
          <a:chExt cx="120" cy="50"/>
        </a:xfrm>
        <a:effectLst>
          <a:outerShdw blurRad="50800" dist="38100" dir="2700000" algn="tl" rotWithShape="0">
            <a:prstClr val="black">
              <a:alpha val="40000"/>
            </a:prstClr>
          </a:outerShdw>
        </a:effectLst>
      </xdr:grpSpPr>
      <xdr:sp macro="" textlink="">
        <xdr:nvSpPr>
          <xdr:cNvPr id="1165" name="AutoShape 14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80" name="Oval 14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81" name="AutoShape 14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1" name="Group 10"/>
        <xdr:cNvGrpSpPr/>
      </xdr:nvGrpSpPr>
      <xdr:grpSpPr>
        <a:xfrm>
          <a:off x="228600" y="485775"/>
          <a:ext cx="1095375" cy="476250"/>
          <a:chOff x="228600" y="485775"/>
          <a:chExt cx="1095375" cy="476250"/>
        </a:xfrm>
      </xdr:grpSpPr>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91" name="Oval 10">
            <a:hlinkClick xmlns:r="http://schemas.openxmlformats.org/officeDocument/2006/relationships" r:id="rId2"/>
          </xdr:cNvPr>
          <xdr:cNvSpPr>
            <a:spLocks noChangeArrowheads="1"/>
          </xdr:cNvSpPr>
        </xdr:nvSpPr>
        <xdr:spPr bwMode="auto">
          <a:xfrm>
            <a:off x="292497" y="533808"/>
            <a:ext cx="392509" cy="391151"/>
          </a:xfrm>
          <a:prstGeom prst="ellipse">
            <a:avLst/>
          </a:prstGeom>
          <a:solidFill>
            <a:srgbClr val="FF9900"/>
          </a:solidFill>
          <a:ln w="9525">
            <a:solidFill>
              <a:srgbClr val="969696"/>
            </a:solidFill>
            <a:round/>
            <a:headEnd/>
            <a:tailEnd/>
          </a:ln>
        </xdr:spPr>
      </xdr:sp>
      <xdr:sp macro="" textlink="">
        <xdr:nvSpPr>
          <xdr:cNvPr id="2092" name="AutoShape 11">
            <a:hlinkClick xmlns:r="http://schemas.openxmlformats.org/officeDocument/2006/relationships" r:id="rId3"/>
          </xdr:cNvPr>
          <xdr:cNvSpPr>
            <a:spLocks noChangeArrowheads="1"/>
          </xdr:cNvSpPr>
        </xdr:nvSpPr>
        <xdr:spPr bwMode="auto">
          <a:xfrm flipH="1">
            <a:off x="347266" y="657334"/>
            <a:ext cx="292100" cy="15234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51</xdr:row>
      <xdr:rowOff>76200</xdr:rowOff>
    </xdr:from>
    <xdr:to>
      <xdr:col>0</xdr:col>
      <xdr:colOff>1323975</xdr:colOff>
      <xdr:row>54</xdr:row>
      <xdr:rowOff>57150</xdr:rowOff>
    </xdr:to>
    <xdr:grpSp>
      <xdr:nvGrpSpPr>
        <xdr:cNvPr id="10" name="Group 9"/>
        <xdr:cNvGrpSpPr/>
      </xdr:nvGrpSpPr>
      <xdr:grpSpPr>
        <a:xfrm>
          <a:off x="228600" y="8505825"/>
          <a:ext cx="1095375" cy="476250"/>
          <a:chOff x="228600" y="8782050"/>
          <a:chExt cx="1095375" cy="476250"/>
        </a:xfrm>
      </xdr:grpSpPr>
      <xdr:sp macro="" textlink="">
        <xdr:nvSpPr>
          <xdr:cNvPr id="2082" name="AutoShape 34">
            <a:hlinkClick xmlns:r="http://schemas.openxmlformats.org/officeDocument/2006/relationships" r:id="rId4"/>
          </xdr:cNvPr>
          <xdr:cNvSpPr>
            <a:spLocks noChangeArrowheads="1"/>
          </xdr:cNvSpPr>
        </xdr:nvSpPr>
        <xdr:spPr bwMode="auto">
          <a:xfrm>
            <a:off x="228600" y="87820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88" name="Oval 35">
            <a:hlinkClick xmlns:r="http://schemas.openxmlformats.org/officeDocument/2006/relationships" r:id="rId5"/>
          </xdr:cNvPr>
          <xdr:cNvSpPr>
            <a:spLocks noChangeArrowheads="1"/>
          </xdr:cNvSpPr>
        </xdr:nvSpPr>
        <xdr:spPr bwMode="auto">
          <a:xfrm>
            <a:off x="292497" y="8830083"/>
            <a:ext cx="392509" cy="391151"/>
          </a:xfrm>
          <a:prstGeom prst="ellipse">
            <a:avLst/>
          </a:prstGeom>
          <a:solidFill>
            <a:srgbClr val="FF9900"/>
          </a:solidFill>
          <a:ln w="9525">
            <a:solidFill>
              <a:srgbClr val="969696"/>
            </a:solidFill>
            <a:round/>
            <a:headEnd/>
            <a:tailEnd/>
          </a:ln>
        </xdr:spPr>
      </xdr:sp>
      <xdr:sp macro="" textlink="">
        <xdr:nvSpPr>
          <xdr:cNvPr id="2089" name="AutoShape 36">
            <a:hlinkClick xmlns:r="http://schemas.openxmlformats.org/officeDocument/2006/relationships" r:id="rId6"/>
          </xdr:cNvPr>
          <xdr:cNvSpPr>
            <a:spLocks noChangeArrowheads="1"/>
          </xdr:cNvSpPr>
        </xdr:nvSpPr>
        <xdr:spPr bwMode="auto">
          <a:xfrm flipH="1">
            <a:off x="347266" y="8953609"/>
            <a:ext cx="292100" cy="15234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47625</xdr:colOff>
      <xdr:row>35</xdr:row>
      <xdr:rowOff>57150</xdr:rowOff>
    </xdr:from>
    <xdr:to>
      <xdr:col>8</xdr:col>
      <xdr:colOff>476250</xdr:colOff>
      <xdr:row>51</xdr:row>
      <xdr:rowOff>133350</xdr:rowOff>
    </xdr:to>
    <xdr:graphicFrame macro="">
      <xdr:nvGraphicFramePr>
        <xdr:cNvPr id="9"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66"/>
  <sheetViews>
    <sheetView showGridLines="0" showRowColHeaders="0" tabSelected="1" zoomScaleNormal="100" workbookViewId="0">
      <selection activeCell="L11" sqref="L11"/>
    </sheetView>
  </sheetViews>
  <sheetFormatPr defaultRowHeight="12.75"/>
  <cols>
    <col min="1" max="1" width="11.5703125" customWidth="1"/>
    <col min="2" max="2" width="30.28515625" customWidth="1"/>
    <col min="3" max="3" width="4" customWidth="1"/>
    <col min="4" max="4" width="2.28515625" customWidth="1"/>
    <col min="5" max="5" width="35.140625" style="4" customWidth="1"/>
    <col min="6" max="6" width="11.140625" customWidth="1"/>
    <col min="7" max="7" width="7.7109375" customWidth="1"/>
    <col min="8" max="8" width="12.7109375" customWidth="1"/>
    <col min="9" max="9" width="7.7109375" customWidth="1"/>
    <col min="10" max="10" width="2.28515625" customWidth="1"/>
    <col min="11" max="11" width="17.85546875" customWidth="1"/>
    <col min="12" max="12" width="5.5703125" customWidth="1"/>
    <col min="13" max="13" width="14" customWidth="1"/>
    <col min="14" max="14" width="16.85546875" customWidth="1"/>
    <col min="15" max="17" width="15.7109375" customWidth="1"/>
  </cols>
  <sheetData>
    <row r="2" spans="1:13">
      <c r="B2" s="132" t="s">
        <v>38</v>
      </c>
      <c r="C2" s="132"/>
      <c r="D2" s="132"/>
      <c r="E2" s="132"/>
      <c r="F2" s="132"/>
      <c r="G2" s="132"/>
      <c r="H2" s="132"/>
      <c r="I2" s="132"/>
      <c r="J2" s="132"/>
      <c r="K2" s="132"/>
      <c r="L2" s="132"/>
      <c r="M2" s="132"/>
    </row>
    <row r="3" spans="1:13" ht="12.75" customHeight="1">
      <c r="A3" s="19"/>
    </row>
    <row r="4" spans="1:13">
      <c r="B4" s="150" t="s">
        <v>1</v>
      </c>
      <c r="C4" s="151"/>
      <c r="D4" s="151"/>
      <c r="E4" s="151"/>
      <c r="F4" s="151"/>
      <c r="G4" s="151"/>
      <c r="H4" s="151"/>
      <c r="I4" s="151"/>
      <c r="J4" s="151"/>
      <c r="K4" s="151"/>
      <c r="L4" s="151"/>
      <c r="M4" s="152"/>
    </row>
    <row r="5" spans="1:13" ht="5.0999999999999996" customHeight="1"/>
    <row r="6" spans="1:13" ht="11.45" customHeight="1">
      <c r="B6" s="141" t="s">
        <v>6</v>
      </c>
      <c r="C6" s="142"/>
      <c r="D6" s="142"/>
      <c r="E6" s="142"/>
      <c r="F6" s="142"/>
      <c r="G6" s="142"/>
      <c r="H6" s="142"/>
      <c r="I6" s="142"/>
      <c r="J6" s="142"/>
      <c r="K6" s="142"/>
      <c r="L6" s="142"/>
      <c r="M6" s="143"/>
    </row>
    <row r="7" spans="1:13" ht="11.45" customHeight="1">
      <c r="B7" s="144"/>
      <c r="C7" s="145"/>
      <c r="D7" s="145"/>
      <c r="E7" s="145"/>
      <c r="F7" s="145"/>
      <c r="G7" s="145"/>
      <c r="H7" s="145"/>
      <c r="I7" s="145"/>
      <c r="J7" s="145"/>
      <c r="K7" s="145"/>
      <c r="L7" s="145"/>
      <c r="M7" s="146"/>
    </row>
    <row r="8" spans="1:13" ht="11.45" customHeight="1">
      <c r="B8" s="144"/>
      <c r="C8" s="145"/>
      <c r="D8" s="145"/>
      <c r="E8" s="145"/>
      <c r="F8" s="145"/>
      <c r="G8" s="145"/>
      <c r="H8" s="145"/>
      <c r="I8" s="145"/>
      <c r="J8" s="145"/>
      <c r="K8" s="145"/>
      <c r="L8" s="145"/>
      <c r="M8" s="146"/>
    </row>
    <row r="9" spans="1:13" ht="11.45" customHeight="1">
      <c r="B9" s="144"/>
      <c r="C9" s="145"/>
      <c r="D9" s="145"/>
      <c r="E9" s="145"/>
      <c r="F9" s="145"/>
      <c r="G9" s="145"/>
      <c r="H9" s="145"/>
      <c r="I9" s="145"/>
      <c r="J9" s="145"/>
      <c r="K9" s="145"/>
      <c r="L9" s="145"/>
      <c r="M9" s="146"/>
    </row>
    <row r="10" spans="1:13" ht="11.45" customHeight="1">
      <c r="B10" s="147"/>
      <c r="C10" s="148"/>
      <c r="D10" s="148"/>
      <c r="E10" s="148"/>
      <c r="F10" s="148"/>
      <c r="G10" s="148"/>
      <c r="H10" s="148"/>
      <c r="I10" s="148"/>
      <c r="J10" s="148"/>
      <c r="K10" s="148"/>
      <c r="L10" s="148"/>
      <c r="M10" s="149"/>
    </row>
    <row r="11" spans="1:13" ht="12.75" customHeight="1">
      <c r="B11" s="23" t="s">
        <v>7</v>
      </c>
      <c r="C11" s="24"/>
      <c r="D11" s="24"/>
      <c r="E11" s="24"/>
      <c r="F11" s="24"/>
      <c r="G11" s="24"/>
      <c r="H11" s="24"/>
      <c r="I11" s="24"/>
      <c r="J11" s="24"/>
      <c r="K11" s="24"/>
      <c r="L11" s="25"/>
      <c r="M11" s="26"/>
    </row>
    <row r="13" spans="1:13">
      <c r="B13" s="150" t="s">
        <v>2</v>
      </c>
      <c r="C13" s="151"/>
      <c r="D13" s="151"/>
      <c r="E13" s="151"/>
      <c r="F13" s="151"/>
      <c r="G13" s="151"/>
      <c r="H13" s="151"/>
      <c r="I13" s="151"/>
      <c r="J13" s="151"/>
      <c r="K13" s="151"/>
      <c r="L13" s="151"/>
      <c r="M13" s="152"/>
    </row>
    <row r="14" spans="1:13" ht="5.0999999999999996" customHeight="1"/>
    <row r="15" spans="1:13" ht="12.75" customHeight="1">
      <c r="B15" s="141" t="s">
        <v>39</v>
      </c>
      <c r="C15" s="142"/>
      <c r="D15" s="142"/>
      <c r="E15" s="142"/>
      <c r="F15" s="142"/>
      <c r="G15" s="142"/>
      <c r="H15" s="142"/>
      <c r="I15" s="142"/>
      <c r="J15" s="142"/>
      <c r="K15" s="142"/>
      <c r="L15" s="142"/>
      <c r="M15" s="143"/>
    </row>
    <row r="16" spans="1:13">
      <c r="B16" s="144"/>
      <c r="C16" s="145"/>
      <c r="D16" s="145"/>
      <c r="E16" s="145"/>
      <c r="F16" s="145"/>
      <c r="G16" s="145"/>
      <c r="H16" s="145"/>
      <c r="I16" s="145"/>
      <c r="J16" s="145"/>
      <c r="K16" s="145"/>
      <c r="L16" s="145"/>
      <c r="M16" s="146"/>
    </row>
    <row r="17" spans="2:13">
      <c r="B17" s="144"/>
      <c r="C17" s="145"/>
      <c r="D17" s="145"/>
      <c r="E17" s="145"/>
      <c r="F17" s="145"/>
      <c r="G17" s="145"/>
      <c r="H17" s="145"/>
      <c r="I17" s="145"/>
      <c r="J17" s="145"/>
      <c r="K17" s="145"/>
      <c r="L17" s="145"/>
      <c r="M17" s="146"/>
    </row>
    <row r="18" spans="2:13">
      <c r="B18" s="147"/>
      <c r="C18" s="148"/>
      <c r="D18" s="148"/>
      <c r="E18" s="148"/>
      <c r="F18" s="148"/>
      <c r="G18" s="148"/>
      <c r="H18" s="148"/>
      <c r="I18" s="148"/>
      <c r="J18" s="148"/>
      <c r="K18" s="148"/>
      <c r="L18" s="148"/>
      <c r="M18" s="149"/>
    </row>
    <row r="19" spans="2:13">
      <c r="B19" s="32"/>
      <c r="C19" s="32"/>
      <c r="D19" s="32"/>
      <c r="E19" s="32"/>
      <c r="F19" s="32"/>
      <c r="G19" s="32"/>
      <c r="H19" s="32"/>
      <c r="I19" s="32"/>
      <c r="J19" s="32"/>
      <c r="K19" s="32"/>
      <c r="L19" s="32"/>
      <c r="M19" s="32"/>
    </row>
    <row r="20" spans="2:13">
      <c r="B20" s="150" t="s">
        <v>3</v>
      </c>
      <c r="C20" s="151"/>
      <c r="D20" s="151"/>
      <c r="E20" s="151"/>
      <c r="F20" s="151"/>
      <c r="G20" s="151"/>
      <c r="H20" s="151"/>
      <c r="I20" s="151"/>
      <c r="J20" s="151"/>
      <c r="K20" s="151"/>
      <c r="L20" s="151"/>
      <c r="M20" s="152"/>
    </row>
    <row r="21" spans="2:13" ht="5.0999999999999996" customHeight="1"/>
    <row r="22" spans="2:13" ht="12.75" customHeight="1">
      <c r="B22" s="6" t="s">
        <v>8</v>
      </c>
      <c r="C22" s="7"/>
      <c r="D22" s="1"/>
      <c r="J22" s="135" t="s">
        <v>42</v>
      </c>
      <c r="K22" s="136"/>
      <c r="L22" s="136"/>
      <c r="M22" s="137"/>
    </row>
    <row r="23" spans="2:13" ht="12.75" customHeight="1">
      <c r="B23" s="6" t="s">
        <v>11</v>
      </c>
      <c r="C23" s="7"/>
      <c r="D23" s="1"/>
      <c r="J23" s="135" t="s">
        <v>36</v>
      </c>
      <c r="K23" s="136"/>
      <c r="L23" s="136"/>
      <c r="M23" s="137"/>
    </row>
    <row r="24" spans="2:13" ht="12.75" customHeight="1">
      <c r="B24" s="6" t="s">
        <v>12</v>
      </c>
      <c r="C24" s="7"/>
      <c r="D24" s="1"/>
      <c r="J24" s="135" t="s">
        <v>37</v>
      </c>
      <c r="K24" s="136"/>
      <c r="L24" s="136"/>
      <c r="M24" s="137"/>
    </row>
    <row r="25" spans="2:13">
      <c r="B25" s="1"/>
      <c r="C25" s="1"/>
      <c r="D25" s="1"/>
      <c r="F25" s="1"/>
      <c r="G25" s="1"/>
      <c r="H25" s="1"/>
      <c r="I25" s="1"/>
      <c r="J25" s="1"/>
      <c r="K25" s="1"/>
      <c r="L25" s="1"/>
      <c r="M25" s="1"/>
    </row>
    <row r="26" spans="2:13">
      <c r="B26" s="155" t="s">
        <v>41</v>
      </c>
      <c r="C26" s="29"/>
      <c r="D26" s="5"/>
      <c r="E26" s="27"/>
      <c r="F26" s="133" t="s">
        <v>29</v>
      </c>
      <c r="G26" s="134"/>
      <c r="H26" s="134"/>
      <c r="I26" s="134"/>
      <c r="J26" s="2"/>
      <c r="K26" s="153"/>
      <c r="L26" s="21"/>
      <c r="M26" s="21"/>
    </row>
    <row r="27" spans="2:13">
      <c r="B27" s="156"/>
      <c r="C27" s="29"/>
      <c r="D27" s="5"/>
      <c r="E27" s="27" t="s">
        <v>0</v>
      </c>
      <c r="F27" s="138" t="s">
        <v>9</v>
      </c>
      <c r="G27" s="139"/>
      <c r="H27" s="138" t="s">
        <v>10</v>
      </c>
      <c r="I27" s="140"/>
      <c r="J27" s="2"/>
      <c r="K27" s="153"/>
      <c r="L27" s="21"/>
      <c r="M27" s="21"/>
    </row>
    <row r="28" spans="2:13" ht="12.75" customHeight="1">
      <c r="B28" s="156"/>
      <c r="C28" s="29"/>
      <c r="D28" s="5"/>
      <c r="E28" s="28"/>
      <c r="F28" s="89" t="str">
        <f>IF(J24&lt;&gt;"",J24,"")</f>
        <v>Westchester</v>
      </c>
      <c r="G28" s="58" t="s">
        <v>28</v>
      </c>
      <c r="H28" s="89" t="str">
        <f>IF(J23&lt;&gt;"",J23,"")</f>
        <v>New York</v>
      </c>
      <c r="I28" s="61" t="s">
        <v>28</v>
      </c>
      <c r="J28" s="2"/>
      <c r="K28" s="153"/>
      <c r="L28" s="21"/>
      <c r="M28" s="21"/>
    </row>
    <row r="29" spans="2:13">
      <c r="B29" s="156"/>
      <c r="C29" s="29"/>
      <c r="D29" s="5"/>
      <c r="E29" s="85" t="s">
        <v>17</v>
      </c>
      <c r="F29" s="34">
        <v>73448</v>
      </c>
      <c r="G29" s="59">
        <f>IF(ISERROR(F29/$F$45),"",(F29/$F$45))</f>
        <v>0.1988859914919428</v>
      </c>
      <c r="H29" s="34">
        <v>1364923</v>
      </c>
      <c r="I29" s="62">
        <f>IF(ISERROR(H29/$H$45),"",(H29/$H$45))</f>
        <v>0.18721900990533591</v>
      </c>
      <c r="J29" s="3"/>
      <c r="K29" s="154"/>
      <c r="L29" s="22"/>
      <c r="M29" s="22"/>
    </row>
    <row r="30" spans="2:13">
      <c r="B30" s="156"/>
      <c r="C30" s="29"/>
      <c r="D30" s="5"/>
      <c r="E30" s="86" t="s">
        <v>18</v>
      </c>
      <c r="F30" s="35">
        <v>47480</v>
      </c>
      <c r="G30" s="60">
        <f t="shared" ref="G30:G44" si="0">IF(ISERROR(F30/$F$45),"",(F30/$F$45))</f>
        <v>0.12856860467320341</v>
      </c>
      <c r="H30" s="35">
        <v>859320</v>
      </c>
      <c r="I30" s="63">
        <f t="shared" ref="I30:I44" si="1">IF(ISERROR(H30/$H$45),"",(H30/$H$45))</f>
        <v>0.11786821644287132</v>
      </c>
      <c r="J30" s="3"/>
      <c r="K30" s="154"/>
      <c r="L30" s="22"/>
      <c r="M30" s="22"/>
    </row>
    <row r="31" spans="2:13">
      <c r="B31" s="156"/>
      <c r="C31" s="29"/>
      <c r="D31" s="5"/>
      <c r="E31" s="86" t="s">
        <v>19</v>
      </c>
      <c r="F31" s="35">
        <v>18526</v>
      </c>
      <c r="G31" s="60">
        <f t="shared" si="0"/>
        <v>5.0165584881545204E-2</v>
      </c>
      <c r="H31" s="35">
        <v>369767</v>
      </c>
      <c r="I31" s="63">
        <f t="shared" si="1"/>
        <v>5.0718913547259693E-2</v>
      </c>
      <c r="J31" s="3"/>
      <c r="K31" s="154"/>
      <c r="L31" s="22"/>
      <c r="M31" s="22"/>
    </row>
    <row r="32" spans="2:13">
      <c r="B32" s="156"/>
      <c r="C32" s="29"/>
      <c r="D32" s="5"/>
      <c r="E32" s="86" t="s">
        <v>14</v>
      </c>
      <c r="F32" s="35">
        <v>12557</v>
      </c>
      <c r="G32" s="60">
        <f t="shared" si="0"/>
        <v>3.4002442478547078E-2</v>
      </c>
      <c r="H32" s="35">
        <v>462496</v>
      </c>
      <c r="I32" s="63">
        <f t="shared" si="1"/>
        <v>6.3438042442817824E-2</v>
      </c>
      <c r="J32" s="3"/>
      <c r="K32" s="154"/>
      <c r="L32" s="22"/>
      <c r="M32" s="22"/>
    </row>
    <row r="33" spans="2:13" ht="24.95" customHeight="1">
      <c r="B33" s="156"/>
      <c r="C33" s="29"/>
      <c r="D33" s="5"/>
      <c r="E33" s="87" t="s">
        <v>20</v>
      </c>
      <c r="F33" s="35">
        <v>22832</v>
      </c>
      <c r="G33" s="60">
        <f t="shared" si="0"/>
        <v>6.1825576703845413E-2</v>
      </c>
      <c r="H33" s="35">
        <v>470973</v>
      </c>
      <c r="I33" s="63">
        <f t="shared" si="1"/>
        <v>6.4600786089871562E-2</v>
      </c>
      <c r="J33" s="3"/>
      <c r="K33" s="154"/>
      <c r="L33" s="22"/>
      <c r="M33" s="22"/>
    </row>
    <row r="34" spans="2:13">
      <c r="B34" s="156"/>
      <c r="C34" s="29"/>
      <c r="D34" s="5"/>
      <c r="E34" s="86" t="s">
        <v>16</v>
      </c>
      <c r="F34" s="35">
        <v>29110</v>
      </c>
      <c r="G34" s="60">
        <f t="shared" si="0"/>
        <v>7.8825444019312366E-2</v>
      </c>
      <c r="H34" s="35">
        <v>710477</v>
      </c>
      <c r="I34" s="63">
        <f t="shared" si="1"/>
        <v>9.7452237599127078E-2</v>
      </c>
      <c r="J34" s="3"/>
      <c r="K34" s="154"/>
      <c r="L34" s="22"/>
      <c r="M34" s="22"/>
    </row>
    <row r="35" spans="2:13">
      <c r="B35" s="156"/>
      <c r="C35" s="29"/>
      <c r="D35" s="5"/>
      <c r="E35" s="86" t="s">
        <v>21</v>
      </c>
      <c r="F35" s="35">
        <v>27629</v>
      </c>
      <c r="G35" s="60">
        <f t="shared" si="0"/>
        <v>7.481512170421098E-2</v>
      </c>
      <c r="H35" s="35">
        <v>580129</v>
      </c>
      <c r="I35" s="63">
        <f t="shared" si="1"/>
        <v>7.9573116576812472E-2</v>
      </c>
      <c r="J35" s="3"/>
      <c r="K35" s="154"/>
      <c r="L35" s="22"/>
      <c r="M35" s="22"/>
    </row>
    <row r="36" spans="2:13">
      <c r="B36" s="156"/>
      <c r="C36" s="29"/>
      <c r="D36" s="5"/>
      <c r="E36" s="86" t="s">
        <v>22</v>
      </c>
      <c r="F36" s="35">
        <v>24232</v>
      </c>
      <c r="G36" s="60">
        <f t="shared" si="0"/>
        <v>6.5616563362280222E-2</v>
      </c>
      <c r="H36" s="35">
        <v>603709</v>
      </c>
      <c r="I36" s="63">
        <f t="shared" si="1"/>
        <v>8.2807455989048789E-2</v>
      </c>
      <c r="J36" s="3"/>
      <c r="K36" s="154"/>
      <c r="L36" s="22"/>
      <c r="M36" s="22"/>
    </row>
    <row r="37" spans="2:13">
      <c r="B37" s="156"/>
      <c r="C37" s="29"/>
      <c r="D37" s="5"/>
      <c r="E37" s="86" t="s">
        <v>13</v>
      </c>
      <c r="F37" s="35">
        <v>24955</v>
      </c>
      <c r="G37" s="60">
        <f t="shared" si="0"/>
        <v>6.7574337186600483E-2</v>
      </c>
      <c r="H37" s="35">
        <v>319755</v>
      </c>
      <c r="I37" s="63">
        <f t="shared" si="1"/>
        <v>4.385904150804161E-2</v>
      </c>
      <c r="J37" s="3"/>
      <c r="K37" s="154"/>
      <c r="L37" s="22"/>
      <c r="M37" s="22"/>
    </row>
    <row r="38" spans="2:13">
      <c r="B38" s="156"/>
      <c r="C38" s="29"/>
      <c r="D38" s="5"/>
      <c r="E38" s="86" t="s">
        <v>23</v>
      </c>
      <c r="F38" s="35">
        <v>20850</v>
      </c>
      <c r="G38" s="60">
        <f t="shared" si="0"/>
        <v>5.6458622734546993E-2</v>
      </c>
      <c r="H38" s="35">
        <v>349276</v>
      </c>
      <c r="I38" s="63">
        <f t="shared" si="1"/>
        <v>4.7908275341316767E-2</v>
      </c>
      <c r="J38" s="3"/>
      <c r="K38" s="154"/>
      <c r="L38" s="22"/>
      <c r="M38" s="22"/>
    </row>
    <row r="39" spans="2:13">
      <c r="B39" s="156"/>
      <c r="C39" s="29"/>
      <c r="D39" s="5"/>
      <c r="E39" s="86" t="s">
        <v>24</v>
      </c>
      <c r="F39" s="35">
        <v>10345</v>
      </c>
      <c r="G39" s="60">
        <f t="shared" si="0"/>
        <v>2.8012683558220078E-2</v>
      </c>
      <c r="H39" s="35">
        <v>225441</v>
      </c>
      <c r="I39" s="63">
        <f t="shared" si="1"/>
        <v>3.092250684622417E-2</v>
      </c>
      <c r="J39" s="3"/>
      <c r="K39" s="154"/>
      <c r="L39" s="22"/>
      <c r="M39" s="22"/>
    </row>
    <row r="40" spans="2:13">
      <c r="B40" s="156"/>
      <c r="C40" s="29"/>
      <c r="D40" s="5"/>
      <c r="E40" s="86" t="s">
        <v>15</v>
      </c>
      <c r="F40" s="35">
        <v>13993</v>
      </c>
      <c r="G40" s="60">
        <f t="shared" si="0"/>
        <v>3.7890911651055924E-2</v>
      </c>
      <c r="H40" s="35">
        <v>278367</v>
      </c>
      <c r="I40" s="63">
        <f t="shared" si="1"/>
        <v>3.8182076300508266E-2</v>
      </c>
      <c r="J40" s="3"/>
      <c r="K40" s="154"/>
      <c r="L40" s="22"/>
      <c r="M40" s="22"/>
    </row>
    <row r="41" spans="2:13">
      <c r="B41" s="156"/>
      <c r="C41" s="29"/>
      <c r="D41" s="5"/>
      <c r="E41" s="86" t="s">
        <v>25</v>
      </c>
      <c r="F41" s="35">
        <v>16761</v>
      </c>
      <c r="G41" s="60">
        <f t="shared" si="0"/>
        <v>4.538623384430418E-2</v>
      </c>
      <c r="H41" s="35">
        <v>172163</v>
      </c>
      <c r="I41" s="63">
        <f t="shared" si="1"/>
        <v>2.3614655480442739E-2</v>
      </c>
      <c r="J41" s="3"/>
      <c r="K41" s="154"/>
      <c r="L41" s="22"/>
      <c r="M41" s="22"/>
    </row>
    <row r="42" spans="2:13">
      <c r="B42" s="156"/>
      <c r="C42" s="29"/>
      <c r="D42" s="5"/>
      <c r="E42" s="86" t="s">
        <v>26</v>
      </c>
      <c r="F42" s="35">
        <v>17012</v>
      </c>
      <c r="G42" s="60">
        <f t="shared" si="0"/>
        <v>4.6065903595209276E-2</v>
      </c>
      <c r="H42" s="35">
        <v>363805</v>
      </c>
      <c r="I42" s="63">
        <f t="shared" si="1"/>
        <v>4.9901138671273569E-2</v>
      </c>
      <c r="J42" s="3"/>
      <c r="K42" s="154"/>
      <c r="L42" s="22"/>
      <c r="M42" s="22"/>
    </row>
    <row r="43" spans="2:13">
      <c r="B43" s="156"/>
      <c r="C43" s="29"/>
      <c r="D43" s="5"/>
      <c r="E43" s="86" t="s">
        <v>27</v>
      </c>
      <c r="F43" s="35">
        <v>9348</v>
      </c>
      <c r="G43" s="60">
        <f t="shared" si="0"/>
        <v>2.5312959487891858E-2</v>
      </c>
      <c r="H43" s="35">
        <v>153017</v>
      </c>
      <c r="I43" s="63">
        <f t="shared" si="1"/>
        <v>2.0988503555647305E-2</v>
      </c>
      <c r="J43" s="3"/>
      <c r="K43" s="154"/>
      <c r="L43" s="22"/>
      <c r="M43" s="22"/>
    </row>
    <row r="44" spans="2:13">
      <c r="B44" s="157"/>
      <c r="C44" s="29"/>
      <c r="D44" s="5"/>
      <c r="E44" s="88" t="s">
        <v>31</v>
      </c>
      <c r="F44" s="35">
        <v>219</v>
      </c>
      <c r="G44" s="60">
        <f t="shared" si="0"/>
        <v>5.9301862728373099E-4</v>
      </c>
      <c r="H44" s="36">
        <v>6897</v>
      </c>
      <c r="I44" s="63">
        <f t="shared" si="1"/>
        <v>9.4602370340092577E-4</v>
      </c>
      <c r="J44" s="3"/>
      <c r="K44" s="154"/>
      <c r="L44" s="22"/>
      <c r="M44" s="22"/>
    </row>
    <row r="45" spans="2:13">
      <c r="B45" s="31"/>
      <c r="C45" s="29"/>
      <c r="D45" s="33"/>
      <c r="E45" s="57" t="s">
        <v>30</v>
      </c>
      <c r="F45" s="53">
        <f>SUM(F29:F44)</f>
        <v>369297</v>
      </c>
      <c r="G45" s="54">
        <f>SUM(G29:G44)</f>
        <v>0.99999999999999989</v>
      </c>
      <c r="H45" s="55">
        <f>SUM(H29:H44)</f>
        <v>7290515</v>
      </c>
      <c r="I45" s="56">
        <f>SUM(I29:I44)</f>
        <v>1.0000000000000002</v>
      </c>
      <c r="J45" s="3"/>
      <c r="K45" s="22"/>
      <c r="L45" s="22"/>
      <c r="M45" s="22"/>
    </row>
    <row r="46" spans="2:13">
      <c r="B46" s="31"/>
      <c r="C46" s="29"/>
      <c r="D46" s="33"/>
      <c r="E46"/>
      <c r="J46" s="3"/>
      <c r="K46" s="22"/>
      <c r="L46" s="22"/>
      <c r="M46" s="22"/>
    </row>
    <row r="47" spans="2:13" ht="5.0999999999999996" customHeight="1">
      <c r="B47" s="90"/>
      <c r="C47" s="90"/>
      <c r="D47" s="90"/>
      <c r="E47" s="90"/>
      <c r="F47" s="90"/>
      <c r="G47" s="90"/>
      <c r="H47" s="90"/>
      <c r="I47" s="90"/>
      <c r="J47" s="90"/>
      <c r="K47" s="90"/>
      <c r="L47" s="90"/>
      <c r="M47" s="90"/>
    </row>
    <row r="48" spans="2:13" ht="12.75" customHeight="1">
      <c r="E48"/>
    </row>
    <row r="49" spans="5:5" ht="12.75" customHeight="1">
      <c r="E49"/>
    </row>
    <row r="50" spans="5:5" ht="12.75" customHeight="1">
      <c r="E50"/>
    </row>
    <row r="51" spans="5:5">
      <c r="E51"/>
    </row>
    <row r="52" spans="5:5">
      <c r="E52"/>
    </row>
    <row r="53" spans="5:5" ht="12.75" customHeight="1">
      <c r="E53"/>
    </row>
    <row r="54" spans="5:5">
      <c r="E54"/>
    </row>
    <row r="55" spans="5:5" ht="12.75" customHeight="1">
      <c r="E55"/>
    </row>
    <row r="56" spans="5:5">
      <c r="E56"/>
    </row>
    <row r="57" spans="5:5">
      <c r="E57"/>
    </row>
    <row r="58" spans="5:5">
      <c r="E58"/>
    </row>
    <row r="59" spans="5:5">
      <c r="E59"/>
    </row>
    <row r="60" spans="5:5" ht="24.95" customHeight="1">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39" spans="29:32">
      <c r="AC939" s="20"/>
      <c r="AD939" s="20"/>
      <c r="AE939" s="20"/>
      <c r="AF939" s="20"/>
    </row>
    <row r="940" spans="29:32">
      <c r="AC940" s="20"/>
      <c r="AD940" s="20"/>
      <c r="AE940" s="20"/>
      <c r="AF940" s="20"/>
    </row>
    <row r="941" spans="29:32">
      <c r="AC941" s="20"/>
      <c r="AD941" s="20"/>
      <c r="AE941" s="20"/>
      <c r="AF941" s="20"/>
    </row>
    <row r="942" spans="29:32">
      <c r="AC942" s="20"/>
      <c r="AD942" s="20"/>
      <c r="AE942" s="20"/>
      <c r="AF942" s="20"/>
    </row>
    <row r="943" spans="29:32">
      <c r="AC943" s="20"/>
      <c r="AD943" s="20"/>
      <c r="AE943" s="20"/>
      <c r="AF943" s="20"/>
    </row>
    <row r="944" spans="29:32">
      <c r="AC944" s="20"/>
      <c r="AD944" s="20"/>
      <c r="AE944" s="20"/>
      <c r="AF944" s="20"/>
    </row>
    <row r="945" spans="29:32">
      <c r="AC945" s="20"/>
      <c r="AD945" s="20"/>
      <c r="AE945" s="20"/>
      <c r="AF945" s="20"/>
    </row>
    <row r="946" spans="29:32">
      <c r="AC946" s="20"/>
      <c r="AD946" s="20"/>
      <c r="AE946" s="20"/>
      <c r="AF946" s="20"/>
    </row>
    <row r="947" spans="29:32">
      <c r="AC947" s="20"/>
      <c r="AD947" s="20"/>
      <c r="AE947" s="20"/>
      <c r="AF947" s="20"/>
    </row>
    <row r="948" spans="29:32">
      <c r="AC948" s="20"/>
      <c r="AD948" s="20"/>
      <c r="AE948" s="20"/>
      <c r="AF948" s="20"/>
    </row>
    <row r="949" spans="29:32">
      <c r="AC949" s="20"/>
      <c r="AD949" s="20"/>
      <c r="AE949" s="20"/>
      <c r="AF949" s="20"/>
    </row>
    <row r="950" spans="29:32">
      <c r="AC950" s="20"/>
      <c r="AD950" s="20"/>
      <c r="AE950" s="20"/>
      <c r="AF950" s="20"/>
    </row>
    <row r="951" spans="29:32">
      <c r="AC951" s="20"/>
      <c r="AD951" s="20"/>
      <c r="AE951" s="20"/>
      <c r="AF951" s="20"/>
    </row>
    <row r="952" spans="29:32">
      <c r="AC952" s="20"/>
      <c r="AD952" s="20"/>
      <c r="AE952" s="20"/>
      <c r="AF952" s="20"/>
    </row>
    <row r="953" spans="29:32">
      <c r="AC953" s="20"/>
      <c r="AD953" s="20"/>
      <c r="AE953" s="20"/>
      <c r="AF953" s="20"/>
    </row>
    <row r="954" spans="29:32">
      <c r="AC954" s="20"/>
      <c r="AD954" s="20"/>
      <c r="AE954" s="20"/>
      <c r="AF954" s="20"/>
    </row>
    <row r="955" spans="29:32">
      <c r="AC955" s="20"/>
      <c r="AD955" s="20"/>
      <c r="AE955" s="20"/>
      <c r="AF955" s="20"/>
    </row>
    <row r="956" spans="29:32">
      <c r="AC956" s="20"/>
      <c r="AD956" s="20"/>
      <c r="AE956" s="20"/>
      <c r="AF956" s="20"/>
    </row>
    <row r="957" spans="29:32">
      <c r="AC957" s="20"/>
      <c r="AD957" s="20"/>
      <c r="AE957" s="20"/>
      <c r="AF957" s="20"/>
    </row>
    <row r="958" spans="29:32">
      <c r="AC958" s="20"/>
      <c r="AD958" s="20"/>
      <c r="AE958" s="20"/>
      <c r="AF958" s="20"/>
    </row>
    <row r="959" spans="29:32">
      <c r="AC959" s="20"/>
      <c r="AD959" s="20"/>
      <c r="AE959" s="20"/>
      <c r="AF959" s="20"/>
    </row>
    <row r="960" spans="29:32">
      <c r="AC960" s="20"/>
      <c r="AD960" s="20"/>
      <c r="AE960" s="20"/>
      <c r="AF960" s="20"/>
    </row>
    <row r="961" spans="29:32">
      <c r="AC961" s="20"/>
      <c r="AD961" s="20"/>
      <c r="AE961" s="20"/>
      <c r="AF961" s="20"/>
    </row>
    <row r="962" spans="29:32">
      <c r="AC962" s="20"/>
      <c r="AD962" s="20"/>
      <c r="AE962" s="20"/>
      <c r="AF962" s="20"/>
    </row>
    <row r="963" spans="29:32">
      <c r="AC963" s="20"/>
      <c r="AD963" s="20"/>
      <c r="AE963" s="20"/>
      <c r="AF963" s="20"/>
    </row>
    <row r="964" spans="29:32">
      <c r="AC964" s="20"/>
      <c r="AD964" s="20"/>
      <c r="AE964" s="20"/>
      <c r="AF964" s="20"/>
    </row>
    <row r="965" spans="29:32">
      <c r="AC965" s="20"/>
      <c r="AD965" s="20"/>
      <c r="AE965" s="20"/>
      <c r="AF965" s="20"/>
    </row>
    <row r="966" spans="29:32">
      <c r="AC966" s="20"/>
      <c r="AD966" s="20"/>
      <c r="AE966" s="20"/>
      <c r="AF966" s="20"/>
    </row>
  </sheetData>
  <sheetProtection password="BF3F" sheet="1" objects="1" scenarios="1" selectLockedCells="1"/>
  <mergeCells count="14">
    <mergeCell ref="B2:M2"/>
    <mergeCell ref="F26:I26"/>
    <mergeCell ref="J24:M24"/>
    <mergeCell ref="F27:G27"/>
    <mergeCell ref="H27:I27"/>
    <mergeCell ref="B6:M10"/>
    <mergeCell ref="B4:M4"/>
    <mergeCell ref="B13:M13"/>
    <mergeCell ref="K26:K44"/>
    <mergeCell ref="J22:M22"/>
    <mergeCell ref="B20:M20"/>
    <mergeCell ref="J23:M23"/>
    <mergeCell ref="B15:M18"/>
    <mergeCell ref="B26:B44"/>
  </mergeCells>
  <phoneticPr fontId="1" type="noConversion"/>
  <dataValidations count="3">
    <dataValidation type="custom" showInputMessage="1" showErrorMessage="1" sqref="F45 F28 G28:G45 H28 I28:I45 H45 E29:E44">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J22:M24 H29:H44 F29:F44">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54"/>
  <sheetViews>
    <sheetView showGridLines="0" showRowColHeaders="0" zoomScaleNormal="100" workbookViewId="0">
      <selection activeCell="B2" sqref="B2:K2"/>
    </sheetView>
  </sheetViews>
  <sheetFormatPr defaultRowHeight="12.75"/>
  <cols>
    <col min="1" max="1" width="26.28515625" style="8" customWidth="1"/>
    <col min="2" max="2" width="11.5703125" style="8" customWidth="1"/>
    <col min="3" max="3" width="19.28515625" style="8" customWidth="1"/>
    <col min="4" max="4" width="3.7109375" style="8" customWidth="1"/>
    <col min="5" max="5" width="35.7109375" style="8" customWidth="1"/>
    <col min="6" max="6" width="11.28515625" style="8" customWidth="1"/>
    <col min="7" max="7" width="7.7109375" style="8" customWidth="1"/>
    <col min="8" max="8" width="12.7109375" style="8" customWidth="1"/>
    <col min="9" max="9" width="7.7109375" style="8" customWidth="1"/>
    <col min="10" max="10" width="3.7109375" style="8" customWidth="1"/>
    <col min="11" max="11" width="27.42578125" style="8" customWidth="1"/>
    <col min="12" max="16384" width="9.140625" style="8"/>
  </cols>
  <sheetData>
    <row r="1" spans="2:11" ht="20.100000000000001" customHeight="1"/>
    <row r="2" spans="2:11">
      <c r="B2" s="132" t="s">
        <v>5</v>
      </c>
      <c r="C2" s="132"/>
      <c r="D2" s="132"/>
      <c r="E2" s="132"/>
      <c r="F2" s="132"/>
      <c r="G2" s="132"/>
      <c r="H2" s="132"/>
      <c r="I2" s="132"/>
      <c r="J2" s="132"/>
      <c r="K2" s="132"/>
    </row>
    <row r="3" spans="2:11" ht="5.0999999999999996" customHeight="1">
      <c r="E3" s="9"/>
    </row>
    <row r="4" spans="2:11">
      <c r="B4" s="170" t="s">
        <v>40</v>
      </c>
      <c r="C4" s="171"/>
      <c r="D4" s="171"/>
      <c r="E4" s="171"/>
      <c r="F4" s="171"/>
      <c r="G4" s="171"/>
      <c r="H4" s="171"/>
      <c r="I4" s="171"/>
      <c r="J4" s="171"/>
      <c r="K4" s="172"/>
    </row>
    <row r="5" spans="2:11">
      <c r="B5" s="173"/>
      <c r="C5" s="174"/>
      <c r="D5" s="174"/>
      <c r="E5" s="174"/>
      <c r="F5" s="174"/>
      <c r="G5" s="174"/>
      <c r="H5" s="174"/>
      <c r="I5" s="174"/>
      <c r="J5" s="174"/>
      <c r="K5" s="175"/>
    </row>
    <row r="6" spans="2:11">
      <c r="B6" s="173"/>
      <c r="C6" s="174"/>
      <c r="D6" s="174"/>
      <c r="E6" s="174"/>
      <c r="F6" s="174"/>
      <c r="G6" s="174"/>
      <c r="H6" s="174"/>
      <c r="I6" s="174"/>
      <c r="J6" s="174"/>
      <c r="K6" s="175"/>
    </row>
    <row r="7" spans="2:11">
      <c r="B7" s="173"/>
      <c r="C7" s="174"/>
      <c r="D7" s="174"/>
      <c r="E7" s="174"/>
      <c r="F7" s="174"/>
      <c r="G7" s="174"/>
      <c r="H7" s="174"/>
      <c r="I7" s="174"/>
      <c r="J7" s="174"/>
      <c r="K7" s="175"/>
    </row>
    <row r="8" spans="2:11">
      <c r="B8" s="173"/>
      <c r="C8" s="174"/>
      <c r="D8" s="174"/>
      <c r="E8" s="174"/>
      <c r="F8" s="174"/>
      <c r="G8" s="174"/>
      <c r="H8" s="174"/>
      <c r="I8" s="174"/>
      <c r="J8" s="174"/>
      <c r="K8" s="175"/>
    </row>
    <row r="9" spans="2:11">
      <c r="B9" s="176"/>
      <c r="C9" s="177"/>
      <c r="D9" s="177"/>
      <c r="E9" s="177"/>
      <c r="F9" s="177"/>
      <c r="G9" s="177"/>
      <c r="H9" s="177"/>
      <c r="I9" s="177"/>
      <c r="J9" s="177"/>
      <c r="K9" s="178"/>
    </row>
    <row r="10" spans="2:11" ht="24.95" customHeight="1"/>
    <row r="11" spans="2:11">
      <c r="D11" s="10"/>
      <c r="E11" s="11"/>
      <c r="F11" s="11"/>
      <c r="G11" s="11"/>
      <c r="H11" s="11"/>
      <c r="I11" s="11"/>
      <c r="J11" s="12"/>
    </row>
    <row r="12" spans="2:11">
      <c r="D12" s="13"/>
      <c r="E12" s="161" t="str">
        <f>+IF(Input!J22="","",+PROPER(Input!J22))</f>
        <v>Your Business Name</v>
      </c>
      <c r="F12" s="162"/>
      <c r="G12" s="162"/>
      <c r="H12" s="162"/>
      <c r="I12" s="163"/>
      <c r="J12" s="15"/>
    </row>
    <row r="13" spans="2:11">
      <c r="D13" s="13"/>
      <c r="E13" s="164" t="s">
        <v>35</v>
      </c>
      <c r="F13" s="165"/>
      <c r="G13" s="165"/>
      <c r="H13" s="165"/>
      <c r="I13" s="166"/>
      <c r="J13" s="15"/>
    </row>
    <row r="14" spans="2:11">
      <c r="D14" s="13"/>
      <c r="E14" s="167" t="str">
        <f>CONCATENATE(Input!J24," County,  ",Input!J23)</f>
        <v>Westchester County,  New York</v>
      </c>
      <c r="F14" s="168"/>
      <c r="G14" s="168"/>
      <c r="H14" s="168"/>
      <c r="I14" s="169"/>
      <c r="J14" s="15"/>
    </row>
    <row r="15" spans="2:11" ht="5.0999999999999996" customHeight="1">
      <c r="D15" s="13"/>
      <c r="E15" s="91"/>
      <c r="F15" s="14"/>
      <c r="G15" s="14"/>
      <c r="H15" s="14"/>
      <c r="I15" s="92"/>
      <c r="J15" s="15"/>
    </row>
    <row r="16" spans="2:11" ht="12.75" customHeight="1">
      <c r="D16" s="13"/>
      <c r="E16" s="93"/>
      <c r="F16" s="179" t="s">
        <v>29</v>
      </c>
      <c r="G16" s="180"/>
      <c r="H16" s="180"/>
      <c r="I16" s="181"/>
      <c r="J16" s="15"/>
    </row>
    <row r="17" spans="4:10">
      <c r="D17" s="13"/>
      <c r="E17" s="93"/>
      <c r="F17" s="182" t="s">
        <v>33</v>
      </c>
      <c r="G17" s="183"/>
      <c r="H17" s="182" t="s">
        <v>34</v>
      </c>
      <c r="I17" s="184"/>
      <c r="J17" s="15"/>
    </row>
    <row r="18" spans="4:10">
      <c r="D18" s="13"/>
      <c r="E18" s="94" t="s">
        <v>0</v>
      </c>
      <c r="F18" s="64" t="s">
        <v>32</v>
      </c>
      <c r="G18" s="66" t="s">
        <v>28</v>
      </c>
      <c r="H18" s="65" t="s">
        <v>32</v>
      </c>
      <c r="I18" s="95" t="s">
        <v>28</v>
      </c>
      <c r="J18" s="15"/>
    </row>
    <row r="19" spans="4:10">
      <c r="D19" s="13"/>
      <c r="E19" s="96" t="str">
        <f>IF(Input!E29&lt;&gt;"",Input!E29,"")</f>
        <v>Health care &amp; social assistance</v>
      </c>
      <c r="F19" s="43">
        <f>IF(Input!F29&lt;&gt;"",Input!F29,"")</f>
        <v>73448</v>
      </c>
      <c r="G19" s="67">
        <f>IF(Input!G29&lt;&gt;"",Input!G29,"")</f>
        <v>0.1988859914919428</v>
      </c>
      <c r="H19" s="43">
        <f>IF(Input!H29&lt;&gt;"",Input!H29,"")</f>
        <v>1364923</v>
      </c>
      <c r="I19" s="97">
        <f>IF(Input!I29&lt;&gt;"",Input!I29,"")</f>
        <v>0.18721900990533591</v>
      </c>
      <c r="J19" s="15"/>
    </row>
    <row r="20" spans="4:10">
      <c r="D20" s="13"/>
      <c r="E20" s="98" t="str">
        <f>IF(Input!E30&lt;&gt;"",Input!E30,"")</f>
        <v>Retail trade</v>
      </c>
      <c r="F20" s="45">
        <f>IF(Input!F30&lt;&gt;"",Input!F30,"")</f>
        <v>47480</v>
      </c>
      <c r="G20" s="68">
        <f>IF(Input!G30&lt;&gt;"",Input!G30,"")</f>
        <v>0.12856860467320341</v>
      </c>
      <c r="H20" s="45">
        <f>IF(Input!H30&lt;&gt;"",Input!H30,"")</f>
        <v>859320</v>
      </c>
      <c r="I20" s="99">
        <f>IF(Input!I30&lt;&gt;"",Input!I30,"")</f>
        <v>0.11786821644287132</v>
      </c>
      <c r="J20" s="15"/>
    </row>
    <row r="21" spans="4:10">
      <c r="D21" s="13"/>
      <c r="E21" s="100" t="str">
        <f>IF(Input!E31&lt;&gt;"",Input!E31,"")</f>
        <v>Wholesale trade</v>
      </c>
      <c r="F21" s="46">
        <f>IF(Input!F31&lt;&gt;"",Input!F31,"")</f>
        <v>18526</v>
      </c>
      <c r="G21" s="69">
        <f>IF(Input!G31&lt;&gt;"",Input!G31,"")</f>
        <v>5.0165584881545204E-2</v>
      </c>
      <c r="H21" s="46">
        <f>IF(Input!H31&lt;&gt;"",Input!H31,"")</f>
        <v>369767</v>
      </c>
      <c r="I21" s="101">
        <f>IF(Input!I31&lt;&gt;"",Input!I31,"")</f>
        <v>5.0718913547259693E-2</v>
      </c>
      <c r="J21" s="15"/>
    </row>
    <row r="22" spans="4:10">
      <c r="D22" s="13"/>
      <c r="E22" s="102" t="str">
        <f>IF(Input!E32&lt;&gt;"",Input!E32,"")</f>
        <v>Manufacturing</v>
      </c>
      <c r="F22" s="47">
        <f>IF(Input!F32&lt;&gt;"",Input!F32,"")</f>
        <v>12557</v>
      </c>
      <c r="G22" s="70">
        <f>IF(Input!G32&lt;&gt;"",Input!G32,"")</f>
        <v>3.4002442478547078E-2</v>
      </c>
      <c r="H22" s="47">
        <f>IF(Input!H32&lt;&gt;"",Input!H32,"")</f>
        <v>462496</v>
      </c>
      <c r="I22" s="103">
        <f>IF(Input!I32&lt;&gt;"",Input!I32,"")</f>
        <v>6.3438042442817824E-2</v>
      </c>
      <c r="J22" s="15"/>
    </row>
    <row r="23" spans="4:10" ht="24" customHeight="1">
      <c r="D23" s="13"/>
      <c r="E23" s="104" t="str">
        <f>IF(Input!E33&lt;&gt;"",Input!E33,"")</f>
        <v>Administrative &amp; support &amp; waste management &amp; remediation service</v>
      </c>
      <c r="F23" s="42">
        <f>IF(Input!F33&lt;&gt;"",Input!F33,"")</f>
        <v>22832</v>
      </c>
      <c r="G23" s="71">
        <f>IF(Input!G33&lt;&gt;"",Input!G33,"")</f>
        <v>6.1825576703845413E-2</v>
      </c>
      <c r="H23" s="42">
        <f>IF(Input!H33&lt;&gt;"",Input!H33,"")</f>
        <v>470973</v>
      </c>
      <c r="I23" s="105">
        <f>IF(Input!I33&lt;&gt;"",Input!I33,"")</f>
        <v>6.4600786089871562E-2</v>
      </c>
      <c r="J23" s="15"/>
    </row>
    <row r="24" spans="4:10">
      <c r="D24" s="13"/>
      <c r="E24" s="106" t="str">
        <f>IF(Input!E34&lt;&gt;"",Input!E34,"")</f>
        <v>Finance, Insurance &amp; Real Estate</v>
      </c>
      <c r="F24" s="48">
        <f>IF(Input!F34&lt;&gt;"",Input!F34,"")</f>
        <v>29110</v>
      </c>
      <c r="G24" s="72">
        <f>IF(Input!G34&lt;&gt;"",Input!G34,"")</f>
        <v>7.8825444019312366E-2</v>
      </c>
      <c r="H24" s="48">
        <f>IF(Input!H34&lt;&gt;"",Input!H34,"")</f>
        <v>710477</v>
      </c>
      <c r="I24" s="107">
        <f>IF(Input!I34&lt;&gt;"",Input!I34,"")</f>
        <v>9.7452237599127078E-2</v>
      </c>
      <c r="J24" s="15"/>
    </row>
    <row r="25" spans="4:10">
      <c r="D25" s="13"/>
      <c r="E25" s="108" t="str">
        <f>IF(Input!E35&lt;&gt;"",Input!E35,"")</f>
        <v>Professional, scientific, &amp; technical services</v>
      </c>
      <c r="F25" s="39">
        <f>IF(Input!F35&lt;&gt;"",Input!F35,"")</f>
        <v>27629</v>
      </c>
      <c r="G25" s="73">
        <f>IF(Input!G35&lt;&gt;"",Input!G35,"")</f>
        <v>7.481512170421098E-2</v>
      </c>
      <c r="H25" s="39">
        <f>IF(Input!H35&lt;&gt;"",Input!H35,"")</f>
        <v>580129</v>
      </c>
      <c r="I25" s="109">
        <f>IF(Input!I35&lt;&gt;"",Input!I35,"")</f>
        <v>7.9573116576812472E-2</v>
      </c>
      <c r="J25" s="15"/>
    </row>
    <row r="26" spans="4:10">
      <c r="D26" s="13"/>
      <c r="E26" s="110" t="str">
        <f>IF(Input!E36&lt;&gt;"",Input!E36,"")</f>
        <v>Accommodation &amp; food services</v>
      </c>
      <c r="F26" s="38">
        <f>IF(Input!F36&lt;&gt;"",Input!F36,"")</f>
        <v>24232</v>
      </c>
      <c r="G26" s="74">
        <f>IF(Input!G36&lt;&gt;"",Input!G36,"")</f>
        <v>6.5616563362280222E-2</v>
      </c>
      <c r="H26" s="38">
        <f>IF(Input!H36&lt;&gt;"",Input!H36,"")</f>
        <v>603709</v>
      </c>
      <c r="I26" s="111">
        <f>IF(Input!I36&lt;&gt;"",Input!I36,"")</f>
        <v>8.2807455989048789E-2</v>
      </c>
      <c r="J26" s="15"/>
    </row>
    <row r="27" spans="4:10">
      <c r="D27" s="13"/>
      <c r="E27" s="112" t="str">
        <f>IF(Input!E37&lt;&gt;"",Input!E37,"")</f>
        <v>Construction</v>
      </c>
      <c r="F27" s="44">
        <f>IF(Input!F37&lt;&gt;"",Input!F37,"")</f>
        <v>24955</v>
      </c>
      <c r="G27" s="75">
        <f>IF(Input!G37&lt;&gt;"",Input!G37,"")</f>
        <v>6.7574337186600483E-2</v>
      </c>
      <c r="H27" s="44">
        <f>IF(Input!H37&lt;&gt;"",Input!H37,"")</f>
        <v>319755</v>
      </c>
      <c r="I27" s="113">
        <f>IF(Input!I37&lt;&gt;"",Input!I37,"")</f>
        <v>4.385904150804161E-2</v>
      </c>
      <c r="J27" s="15"/>
    </row>
    <row r="28" spans="4:10">
      <c r="D28" s="13"/>
      <c r="E28" s="114" t="str">
        <f>IF(Input!E38&lt;&gt;"",Input!E38,"")</f>
        <v>Other services (except public administration)</v>
      </c>
      <c r="F28" s="40">
        <f>IF(Input!F38&lt;&gt;"",Input!F38,"")</f>
        <v>20850</v>
      </c>
      <c r="G28" s="76">
        <f>IF(Input!G38&lt;&gt;"",Input!G38,"")</f>
        <v>5.6458622734546993E-2</v>
      </c>
      <c r="H28" s="40">
        <f>IF(Input!H38&lt;&gt;"",Input!H38,"")</f>
        <v>349276</v>
      </c>
      <c r="I28" s="115">
        <f>IF(Input!I38&lt;&gt;"",Input!I38,"")</f>
        <v>4.7908275341316767E-2</v>
      </c>
      <c r="J28" s="15"/>
    </row>
    <row r="29" spans="4:10">
      <c r="D29" s="13"/>
      <c r="E29" s="116" t="str">
        <f>IF(Input!E39&lt;&gt;"",Input!E39,"")</f>
        <v>Transportation &amp; warehousing</v>
      </c>
      <c r="F29" s="49">
        <f>IF(Input!F39&lt;&gt;"",Input!F39,"")</f>
        <v>10345</v>
      </c>
      <c r="G29" s="77">
        <f>IF(Input!G39&lt;&gt;"",Input!G39,"")</f>
        <v>2.8012683558220078E-2</v>
      </c>
      <c r="H29" s="49">
        <f>IF(Input!H39&lt;&gt;"",Input!H39,"")</f>
        <v>225441</v>
      </c>
      <c r="I29" s="117">
        <f>IF(Input!I39&lt;&gt;"",Input!I39,"")</f>
        <v>3.092250684622417E-2</v>
      </c>
      <c r="J29" s="15"/>
    </row>
    <row r="30" spans="4:10">
      <c r="D30" s="13"/>
      <c r="E30" s="118" t="str">
        <f>IF(Input!E40&lt;&gt;"",Input!E40,"")</f>
        <v>Information</v>
      </c>
      <c r="F30" s="37">
        <f>IF(Input!F40&lt;&gt;"",Input!F40,"")</f>
        <v>13993</v>
      </c>
      <c r="G30" s="78">
        <f>IF(Input!G40&lt;&gt;"",Input!G40,"")</f>
        <v>3.7890911651055924E-2</v>
      </c>
      <c r="H30" s="37">
        <f>IF(Input!H40&lt;&gt;"",Input!H40,"")</f>
        <v>278367</v>
      </c>
      <c r="I30" s="119">
        <f>IF(Input!I40&lt;&gt;"",Input!I40,"")</f>
        <v>3.8182076300508266E-2</v>
      </c>
      <c r="J30" s="15"/>
    </row>
    <row r="31" spans="4:10">
      <c r="D31" s="13"/>
      <c r="E31" s="120" t="str">
        <f>IF(Input!E41&lt;&gt;"",Input!E41,"")</f>
        <v>Management of companies &amp; enterprises</v>
      </c>
      <c r="F31" s="41">
        <f>IF(Input!F41&lt;&gt;"",Input!F41,"")</f>
        <v>16761</v>
      </c>
      <c r="G31" s="79">
        <f>IF(Input!G41&lt;&gt;"",Input!G41,"")</f>
        <v>4.538623384430418E-2</v>
      </c>
      <c r="H31" s="41">
        <f>IF(Input!H41&lt;&gt;"",Input!H41,"")</f>
        <v>172163</v>
      </c>
      <c r="I31" s="121">
        <f>IF(Input!I41&lt;&gt;"",Input!I41,"")</f>
        <v>2.3614655480442739E-2</v>
      </c>
      <c r="J31" s="15"/>
    </row>
    <row r="32" spans="4:10">
      <c r="D32" s="13"/>
      <c r="E32" s="122" t="str">
        <f>IF(Input!E42&lt;&gt;"",Input!E42,"")</f>
        <v>Educational services</v>
      </c>
      <c r="F32" s="52">
        <f>IF(Input!F42&lt;&gt;"",Input!F42,"")</f>
        <v>17012</v>
      </c>
      <c r="G32" s="80">
        <f>IF(Input!G42&lt;&gt;"",Input!G42,"")</f>
        <v>4.6065903595209276E-2</v>
      </c>
      <c r="H32" s="52">
        <f>IF(Input!H42&lt;&gt;"",Input!H42,"")</f>
        <v>363805</v>
      </c>
      <c r="I32" s="123">
        <f>IF(Input!I42&lt;&gt;"",Input!I42,"")</f>
        <v>4.9901138671273569E-2</v>
      </c>
      <c r="J32" s="15"/>
    </row>
    <row r="33" spans="4:10">
      <c r="D33" s="13"/>
      <c r="E33" s="124" t="str">
        <f>IF(Input!E43&lt;&gt;"",Input!E43,"")</f>
        <v>Arts, entertainment, &amp; recreation</v>
      </c>
      <c r="F33" s="50">
        <f>IF(Input!F43&lt;&gt;"",Input!F43,"")</f>
        <v>9348</v>
      </c>
      <c r="G33" s="81">
        <f>IF(Input!G43&lt;&gt;"",Input!G43,"")</f>
        <v>2.5312959487891858E-2</v>
      </c>
      <c r="H33" s="50">
        <f>IF(Input!H43&lt;&gt;"",Input!H43,"")</f>
        <v>153017</v>
      </c>
      <c r="I33" s="125">
        <f>IF(Input!I43&lt;&gt;"",Input!I43,"")</f>
        <v>2.0988503555647305E-2</v>
      </c>
      <c r="J33" s="15"/>
    </row>
    <row r="34" spans="4:10">
      <c r="D34" s="13"/>
      <c r="E34" s="126" t="str">
        <f>IF(Input!E44&lt;&gt;"",Input!E44,"")</f>
        <v>Agriculture / Mining / Forestry / Utilities</v>
      </c>
      <c r="F34" s="51">
        <f>IF(Input!F44&lt;&gt;"",Input!F44,"")</f>
        <v>219</v>
      </c>
      <c r="G34" s="82">
        <f>IF(Input!G44&lt;&gt;"",Input!G44,"")</f>
        <v>5.9301862728373099E-4</v>
      </c>
      <c r="H34" s="51">
        <f>IF(Input!H44&lt;&gt;"",Input!H44,"")</f>
        <v>6897</v>
      </c>
      <c r="I34" s="127">
        <f>IF(Input!I44&lt;&gt;"",Input!I44,"")</f>
        <v>9.4602370340092577E-4</v>
      </c>
      <c r="J34" s="15"/>
    </row>
    <row r="35" spans="4:10">
      <c r="D35" s="13"/>
      <c r="E35" s="128" t="str">
        <f>IF(Input!E45&lt;&gt;"",Input!E45,"")</f>
        <v>TOTAL</v>
      </c>
      <c r="F35" s="83">
        <f>IF(Input!F45&lt;&gt;"",Input!F45,"")</f>
        <v>369297</v>
      </c>
      <c r="G35" s="84">
        <f>IF(Input!G45&lt;&gt;"",Input!G45,"")</f>
        <v>0.99999999999999989</v>
      </c>
      <c r="H35" s="83">
        <f>IF(Input!H45&lt;&gt;"",Input!H45,"")</f>
        <v>7290515</v>
      </c>
      <c r="I35" s="129">
        <f>IF(Input!I45&lt;&gt;"",Input!I45,"")</f>
        <v>1.0000000000000002</v>
      </c>
      <c r="J35" s="15"/>
    </row>
    <row r="36" spans="4:10">
      <c r="D36" s="13"/>
      <c r="E36" s="130"/>
      <c r="F36" s="30"/>
      <c r="G36" s="30"/>
      <c r="H36" s="30"/>
      <c r="I36" s="131"/>
      <c r="J36" s="15"/>
    </row>
    <row r="37" spans="4:10">
      <c r="D37" s="13"/>
      <c r="E37" s="130"/>
      <c r="F37" s="30"/>
      <c r="G37" s="30"/>
      <c r="H37" s="30"/>
      <c r="I37" s="131"/>
      <c r="J37" s="15"/>
    </row>
    <row r="38" spans="4:10">
      <c r="D38" s="13"/>
      <c r="E38" s="130"/>
      <c r="F38" s="30"/>
      <c r="G38" s="30"/>
      <c r="H38" s="30"/>
      <c r="I38" s="131"/>
      <c r="J38" s="15"/>
    </row>
    <row r="39" spans="4:10">
      <c r="D39" s="13"/>
      <c r="E39" s="130"/>
      <c r="F39" s="30"/>
      <c r="G39" s="30"/>
      <c r="H39" s="30"/>
      <c r="I39" s="131"/>
      <c r="J39" s="15"/>
    </row>
    <row r="40" spans="4:10">
      <c r="D40" s="13"/>
      <c r="E40" s="130"/>
      <c r="F40" s="30"/>
      <c r="G40" s="30"/>
      <c r="H40" s="30"/>
      <c r="I40" s="131"/>
      <c r="J40" s="15"/>
    </row>
    <row r="41" spans="4:10">
      <c r="D41" s="13"/>
      <c r="E41" s="130"/>
      <c r="F41" s="30"/>
      <c r="G41" s="30"/>
      <c r="H41" s="30"/>
      <c r="I41" s="131"/>
      <c r="J41" s="15"/>
    </row>
    <row r="42" spans="4:10">
      <c r="D42" s="13"/>
      <c r="E42" s="130"/>
      <c r="F42" s="30"/>
      <c r="G42" s="30"/>
      <c r="H42" s="30"/>
      <c r="I42" s="131"/>
      <c r="J42" s="15"/>
    </row>
    <row r="43" spans="4:10">
      <c r="D43" s="13"/>
      <c r="E43" s="130"/>
      <c r="F43" s="30"/>
      <c r="G43" s="30"/>
      <c r="H43" s="30"/>
      <c r="I43" s="131"/>
      <c r="J43" s="15"/>
    </row>
    <row r="44" spans="4:10">
      <c r="D44" s="13"/>
      <c r="E44" s="130"/>
      <c r="F44" s="30"/>
      <c r="G44" s="30"/>
      <c r="H44" s="30"/>
      <c r="I44" s="131"/>
      <c r="J44" s="15"/>
    </row>
    <row r="45" spans="4:10">
      <c r="D45" s="13"/>
      <c r="E45" s="130"/>
      <c r="F45" s="30"/>
      <c r="G45" s="30"/>
      <c r="H45" s="30"/>
      <c r="I45" s="131"/>
      <c r="J45" s="15"/>
    </row>
    <row r="46" spans="4:10">
      <c r="D46" s="13"/>
      <c r="E46" s="130"/>
      <c r="F46" s="30"/>
      <c r="G46" s="30"/>
      <c r="H46" s="30"/>
      <c r="I46" s="131"/>
      <c r="J46" s="15"/>
    </row>
    <row r="47" spans="4:10">
      <c r="D47" s="13"/>
      <c r="E47" s="130"/>
      <c r="F47" s="30"/>
      <c r="G47" s="30"/>
      <c r="H47" s="30"/>
      <c r="I47" s="131"/>
      <c r="J47" s="15"/>
    </row>
    <row r="48" spans="4:10">
      <c r="D48" s="13"/>
      <c r="E48" s="130"/>
      <c r="F48" s="30"/>
      <c r="G48" s="30"/>
      <c r="H48" s="30"/>
      <c r="I48" s="131"/>
      <c r="J48" s="15"/>
    </row>
    <row r="49" spans="4:10">
      <c r="D49" s="13"/>
      <c r="E49" s="130"/>
      <c r="F49" s="30"/>
      <c r="G49" s="30"/>
      <c r="H49" s="30"/>
      <c r="I49" s="131"/>
      <c r="J49" s="15"/>
    </row>
    <row r="50" spans="4:10">
      <c r="D50" s="13"/>
      <c r="E50" s="130"/>
      <c r="F50" s="30"/>
      <c r="G50" s="30"/>
      <c r="H50" s="30"/>
      <c r="I50" s="131"/>
      <c r="J50" s="15"/>
    </row>
    <row r="51" spans="4:10">
      <c r="D51" s="13"/>
      <c r="E51" s="130"/>
      <c r="F51" s="30"/>
      <c r="G51" s="30"/>
      <c r="H51" s="30"/>
      <c r="I51" s="131"/>
      <c r="J51" s="15"/>
    </row>
    <row r="52" spans="4:10">
      <c r="D52" s="13"/>
      <c r="E52" s="130"/>
      <c r="F52" s="30"/>
      <c r="G52" s="30"/>
      <c r="H52" s="30"/>
      <c r="I52" s="131"/>
      <c r="J52" s="15"/>
    </row>
    <row r="53" spans="4:10" ht="13.5">
      <c r="D53" s="13"/>
      <c r="E53" s="158" t="s">
        <v>4</v>
      </c>
      <c r="F53" s="159"/>
      <c r="G53" s="159"/>
      <c r="H53" s="159"/>
      <c r="I53" s="160"/>
      <c r="J53" s="15"/>
    </row>
    <row r="54" spans="4:10">
      <c r="D54" s="16"/>
      <c r="E54" s="17"/>
      <c r="F54" s="17"/>
      <c r="G54" s="17"/>
      <c r="H54" s="17"/>
      <c r="I54" s="17"/>
      <c r="J54" s="18"/>
    </row>
  </sheetData>
  <sheetProtection password="BF3F" sheet="1" objects="1" scenarios="1"/>
  <mergeCells count="9">
    <mergeCell ref="E53:I53"/>
    <mergeCell ref="E12:I12"/>
    <mergeCell ref="E13:I13"/>
    <mergeCell ref="E14:I14"/>
    <mergeCell ref="B2:K2"/>
    <mergeCell ref="B4:K9"/>
    <mergeCell ref="F16:I16"/>
    <mergeCell ref="F17:G17"/>
    <mergeCell ref="H17:I17"/>
  </mergeCells>
  <phoneticPr fontId="1" type="noConversion"/>
  <hyperlinks>
    <hyperlink ref="E53"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2012-12-19T03:45:42Z</dcterms:modified>
</cp:coreProperties>
</file>