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SheetTabs="0" xWindow="0" yWindow="15" windowWidth="19140" windowHeight="12285"/>
  </bookViews>
  <sheets>
    <sheet name="Input" sheetId="1" r:id="rId1"/>
    <sheet name="Output" sheetId="2" r:id="rId2"/>
  </sheets>
  <calcPr calcId="125725" iterate="1"/>
</workbook>
</file>

<file path=xl/calcChain.xml><?xml version="1.0" encoding="utf-8"?>
<calcChain xmlns="http://schemas.openxmlformats.org/spreadsheetml/2006/main">
  <c r="E14" i="2"/>
  <c r="E12"/>
  <c r="E38"/>
  <c r="G37"/>
  <c r="F37"/>
  <c r="E37"/>
  <c r="G36"/>
  <c r="F36"/>
  <c r="E36"/>
  <c r="G35"/>
  <c r="F35"/>
  <c r="E35"/>
  <c r="G34"/>
  <c r="F34"/>
  <c r="E34"/>
  <c r="G33"/>
  <c r="F33"/>
  <c r="E33"/>
  <c r="E31"/>
  <c r="G30"/>
  <c r="F30"/>
  <c r="E30"/>
  <c r="G29"/>
  <c r="F29"/>
  <c r="E29"/>
  <c r="G28"/>
  <c r="F28"/>
  <c r="E28"/>
  <c r="G26"/>
  <c r="F26"/>
  <c r="E26"/>
  <c r="G25"/>
  <c r="F25"/>
  <c r="E25"/>
  <c r="G23"/>
  <c r="F23"/>
  <c r="E23"/>
  <c r="E22"/>
  <c r="G21"/>
  <c r="F21"/>
  <c r="E21"/>
  <c r="G20"/>
  <c r="F20"/>
  <c r="E20"/>
  <c r="G19"/>
  <c r="F19"/>
  <c r="E19"/>
  <c r="G18"/>
  <c r="F18"/>
  <c r="E18"/>
  <c r="G16"/>
  <c r="F16"/>
  <c r="E16"/>
  <c r="G29" i="1"/>
  <c r="F29"/>
  <c r="G50"/>
  <c r="G38" i="2" s="1"/>
  <c r="F50" i="1"/>
  <c r="F38" i="2" s="1"/>
  <c r="G43" i="1" l="1"/>
  <c r="G31" i="2" s="1"/>
  <c r="F43" i="1"/>
  <c r="F31" i="2" s="1"/>
  <c r="G34" i="1"/>
  <c r="G22" i="2" s="1"/>
  <c r="F34" i="1"/>
  <c r="F22" i="2" s="1"/>
</calcChain>
</file>

<file path=xl/sharedStrings.xml><?xml version="1.0" encoding="utf-8"?>
<sst xmlns="http://schemas.openxmlformats.org/spreadsheetml/2006/main" count="57" uniqueCount="56">
  <si>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</si>
  <si>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</si>
  <si>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</si>
  <si>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</si>
  <si>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</si>
  <si>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</si>
  <si>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</si>
  <si>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</si>
  <si>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Poverty Rate</t>
  </si>
  <si>
    <t>Population &amp; Household Statistics Summary</t>
  </si>
  <si>
    <t>Target Marekt  v/s State of the Target Market</t>
  </si>
  <si>
    <t>Enter name of County</t>
  </si>
  <si>
    <t>Enter name of State</t>
  </si>
  <si>
    <t>County Name</t>
  </si>
  <si>
    <t>State Name</t>
  </si>
  <si>
    <t>Enter Item being compared</t>
  </si>
  <si>
    <t>% Change in Population - ( Over 2 Decades )</t>
  </si>
  <si>
    <t>% Change in Labor Force - ( Over 2 Decades )</t>
  </si>
  <si>
    <t>Westchester</t>
  </si>
  <si>
    <t>New York</t>
  </si>
  <si>
    <t>Item</t>
  </si>
  <si>
    <t>A</t>
  </si>
  <si>
    <t>B</t>
  </si>
  <si>
    <t>C</t>
  </si>
  <si>
    <t>Resident total population estimate 2008</t>
  </si>
  <si>
    <t>Resident population 2000</t>
  </si>
  <si>
    <t>Resident population 1990</t>
  </si>
  <si>
    <t>Resident population 1980</t>
  </si>
  <si>
    <t>Median Age</t>
  </si>
  <si>
    <t>Male Population</t>
  </si>
  <si>
    <t>Female Population</t>
  </si>
  <si>
    <t>Civilian labor force 2008</t>
  </si>
  <si>
    <t>Civilian labor force 2000</t>
  </si>
  <si>
    <t>Civilian labor force 1990</t>
  </si>
  <si>
    <t>Households</t>
  </si>
  <si>
    <t>Household Size</t>
  </si>
  <si>
    <t>Median Household Income</t>
  </si>
  <si>
    <t>Income per capita</t>
  </si>
  <si>
    <t>People of all ages in Poverty</t>
  </si>
  <si>
    <t>D</t>
  </si>
  <si>
    <t>E</t>
  </si>
  <si>
    <t>F</t>
  </si>
  <si>
    <t>G</t>
  </si>
  <si>
    <t>H</t>
  </si>
  <si>
    <t>I</t>
  </si>
  <si>
    <t>J</t>
  </si>
  <si>
    <t>K</t>
  </si>
  <si>
    <t>L</t>
  </si>
  <si>
    <t>M</t>
  </si>
  <si>
    <t>N</t>
  </si>
  <si>
    <t>O</t>
  </si>
  <si>
    <t>TEMPLATE FOR TARGET MARKET ANALYSIS - POPULATION &amp; HOUSEHOLD SUMMARY</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</si>
  <si>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</si>
  <si>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</si>
  <si>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Note:
We have currently provided some data to serve as placeholders for you.  Please overwrite the existing data in the yellow cells with data that pertains to your business plan.   Here are some items to remember:
A. Resident total population estimate is the most recent population estimate that you can get from the survey.
B, C &amp; D are actual official resident population numbers from the census.
The % Change in Population measures the change between A and D.
Likewise the % change in labor force measures the changes between H and J.
The Poverty Rate is calculated by using the data entered in A and O.</t>
  </si>
  <si>
    <t>Your Business Name</t>
  </si>
</sst>
</file>

<file path=xl/styles.xml><?xml version="1.0" encoding="utf-8"?>
<styleSheet xmlns="http://schemas.openxmlformats.org/spreadsheetml/2006/main">
  <numFmts count="3">
    <numFmt numFmtId="164" formatCode="&quot;$&quot;#,##0"/>
    <numFmt numFmtId="165" formatCode="#,##0.0"/>
    <numFmt numFmtId="166" formatCode="0.0%"/>
  </numFmts>
  <fonts count="14">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10"/>
      <color theme="0"/>
      <name val="Times New Roman"/>
      <family val="1"/>
    </font>
    <font>
      <b/>
      <sz val="10"/>
      <color theme="1"/>
      <name val="Times New Roman"/>
      <family val="1"/>
    </font>
    <font>
      <sz val="8"/>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14"/>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s>
  <borders count="63">
    <border>
      <left/>
      <right/>
      <top/>
      <bottom/>
      <diagonal/>
    </border>
    <border>
      <left style="thin">
        <color indexed="56"/>
      </left>
      <right style="thin">
        <color indexed="56"/>
      </right>
      <top style="thin">
        <color indexed="56"/>
      </top>
      <bottom style="thin">
        <color indexed="56"/>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6"/>
      </left>
      <right style="thin">
        <color indexed="56"/>
      </right>
      <top style="thin">
        <color indexed="22"/>
      </top>
      <bottom style="thin">
        <color indexed="56"/>
      </bottom>
      <diagonal/>
    </border>
    <border>
      <left style="thin">
        <color indexed="56"/>
      </left>
      <right style="thin">
        <color indexed="56"/>
      </right>
      <top style="thin">
        <color indexed="56"/>
      </top>
      <bottom style="thin">
        <color indexed="22"/>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9"/>
      </bottom>
      <diagonal/>
    </border>
    <border>
      <left/>
      <right/>
      <top/>
      <bottom style="thin">
        <color indexed="9"/>
      </bottom>
      <diagonal/>
    </border>
    <border>
      <left/>
      <right style="thin">
        <color indexed="8"/>
      </right>
      <top/>
      <bottom style="thin">
        <color indexed="9"/>
      </bottom>
      <diagonal/>
    </border>
    <border>
      <left style="thin">
        <color indexed="56"/>
      </left>
      <right style="thin">
        <color indexed="56"/>
      </right>
      <top style="thin">
        <color indexed="22"/>
      </top>
      <bottom style="thin">
        <color indexed="22"/>
      </bottom>
      <diagonal/>
    </border>
    <border>
      <left style="thin">
        <color indexed="55"/>
      </left>
      <right style="thin">
        <color indexed="55"/>
      </right>
      <top style="thin">
        <color indexed="55"/>
      </top>
      <bottom style="thin">
        <color indexed="8"/>
      </bottom>
      <diagonal/>
    </border>
    <border>
      <left/>
      <right style="thin">
        <color indexed="8"/>
      </right>
      <top style="thin">
        <color indexed="55"/>
      </top>
      <bottom/>
      <diagonal/>
    </border>
    <border>
      <left/>
      <right style="thin">
        <color indexed="8"/>
      </right>
      <top style="thin">
        <color indexed="55"/>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indexed="56"/>
      </right>
      <top style="thin">
        <color indexed="22"/>
      </top>
      <bottom style="thin">
        <color indexed="56"/>
      </bottom>
      <diagonal/>
    </border>
    <border>
      <left style="thin">
        <color indexed="56"/>
      </left>
      <right style="thin">
        <color auto="1"/>
      </right>
      <top style="thin">
        <color indexed="22"/>
      </top>
      <bottom style="thin">
        <color indexed="56"/>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56"/>
      </right>
      <top style="thin">
        <color indexed="56"/>
      </top>
      <bottom style="thin">
        <color indexed="22"/>
      </bottom>
      <diagonal/>
    </border>
    <border>
      <left style="thin">
        <color indexed="56"/>
      </left>
      <right style="thin">
        <color auto="1"/>
      </right>
      <top style="thin">
        <color indexed="56"/>
      </top>
      <bottom style="thin">
        <color indexed="22"/>
      </bottom>
      <diagonal/>
    </border>
    <border>
      <left style="thin">
        <color auto="1"/>
      </left>
      <right style="thin">
        <color indexed="56"/>
      </right>
      <top style="thin">
        <color indexed="22"/>
      </top>
      <bottom style="thin">
        <color indexed="22"/>
      </bottom>
      <diagonal/>
    </border>
    <border>
      <left style="thin">
        <color indexed="56"/>
      </left>
      <right style="thin">
        <color auto="1"/>
      </right>
      <top style="thin">
        <color indexed="22"/>
      </top>
      <bottom style="thin">
        <color indexed="22"/>
      </bottom>
      <diagonal/>
    </border>
    <border>
      <left style="thin">
        <color auto="1"/>
      </left>
      <right/>
      <top/>
      <bottom style="hair">
        <color theme="0" tint="-0.24994659260841701"/>
      </bottom>
      <diagonal/>
    </border>
    <border>
      <left/>
      <right/>
      <top/>
      <bottom style="hair">
        <color theme="0" tint="-0.24994659260841701"/>
      </bottom>
      <diagonal/>
    </border>
    <border>
      <left/>
      <right style="thin">
        <color auto="1"/>
      </right>
      <top/>
      <bottom style="hair">
        <color theme="0" tint="-0.24994659260841701"/>
      </bottom>
      <diagonal/>
    </border>
    <border>
      <left style="thin">
        <color auto="1"/>
      </left>
      <right/>
      <top style="thin">
        <color indexed="22"/>
      </top>
      <bottom style="thin">
        <color auto="1"/>
      </bottom>
      <diagonal/>
    </border>
    <border>
      <left/>
      <right/>
      <top style="thin">
        <color indexed="22"/>
      </top>
      <bottom style="thin">
        <color auto="1"/>
      </bottom>
      <diagonal/>
    </border>
    <border>
      <left/>
      <right style="thin">
        <color auto="1"/>
      </right>
      <top style="thin">
        <color indexed="22"/>
      </top>
      <bottom style="thin">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2">
    <xf numFmtId="0" fontId="0" fillId="0" borderId="0"/>
    <xf numFmtId="0" fontId="6" fillId="0" borderId="0" applyNumberFormat="0" applyFill="0" applyBorder="0" applyAlignment="0" applyProtection="0">
      <alignment vertical="top"/>
      <protection locked="0"/>
    </xf>
  </cellStyleXfs>
  <cellXfs count="141">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2"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0"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4" borderId="10"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8" xfId="0" applyFont="1" applyFill="1" applyBorder="1" applyAlignment="1"/>
    <xf numFmtId="0" fontId="5" fillId="5" borderId="9" xfId="0" applyFont="1" applyFill="1" applyBorder="1" applyAlignment="1"/>
    <xf numFmtId="0" fontId="2" fillId="2" borderId="9" xfId="0" applyFont="1" applyFill="1" applyBorder="1" applyAlignment="1" applyProtection="1">
      <alignment horizontal="center"/>
      <protection locked="0"/>
    </xf>
    <xf numFmtId="0" fontId="8" fillId="5" borderId="10" xfId="0" applyFont="1" applyFill="1" applyBorder="1" applyAlignment="1" applyProtection="1"/>
    <xf numFmtId="164" fontId="3" fillId="6" borderId="11" xfId="0" applyNumberFormat="1" applyFont="1" applyFill="1" applyBorder="1" applyAlignment="1" applyProtection="1">
      <alignment horizontal="center"/>
      <protection locked="0"/>
    </xf>
    <xf numFmtId="164" fontId="3" fillId="6" borderId="12" xfId="0" applyNumberFormat="1" applyFont="1" applyFill="1" applyBorder="1" applyAlignment="1" applyProtection="1">
      <alignment horizontal="center"/>
      <protection locked="0"/>
    </xf>
    <xf numFmtId="0" fontId="2" fillId="2" borderId="13" xfId="0" applyFont="1" applyFill="1" applyBorder="1" applyAlignment="1">
      <alignment horizontal="center"/>
    </xf>
    <xf numFmtId="0" fontId="2" fillId="2" borderId="14" xfId="0" applyFont="1" applyFill="1" applyBorder="1" applyAlignment="1">
      <alignment horizontal="center"/>
    </xf>
    <xf numFmtId="0" fontId="3" fillId="0" borderId="0" xfId="0" applyFont="1" applyBorder="1" applyAlignment="1">
      <alignment horizontal="left" vertical="center"/>
    </xf>
    <xf numFmtId="0" fontId="4" fillId="6" borderId="15" xfId="0" applyFont="1" applyFill="1" applyBorder="1" applyAlignment="1" applyProtection="1">
      <alignment horizontal="left"/>
      <protection locked="0"/>
    </xf>
    <xf numFmtId="0" fontId="4" fillId="6" borderId="16" xfId="0" applyFont="1" applyFill="1" applyBorder="1" applyAlignment="1" applyProtection="1">
      <alignment horizontal="left"/>
      <protection locked="0"/>
    </xf>
    <xf numFmtId="0" fontId="0" fillId="0" borderId="0" xfId="0" applyBorder="1"/>
    <xf numFmtId="3" fontId="3" fillId="6" borderId="20" xfId="0" applyNumberFormat="1" applyFont="1" applyFill="1" applyBorder="1" applyAlignment="1" applyProtection="1">
      <alignment horizontal="center"/>
      <protection locked="0"/>
    </xf>
    <xf numFmtId="3" fontId="3" fillId="6" borderId="21" xfId="0" applyNumberFormat="1" applyFont="1" applyFill="1" applyBorder="1" applyAlignment="1" applyProtection="1">
      <alignment horizontal="center"/>
      <protection locked="0"/>
    </xf>
    <xf numFmtId="3" fontId="3" fillId="6" borderId="11" xfId="0" applyNumberFormat="1" applyFont="1" applyFill="1" applyBorder="1" applyAlignment="1" applyProtection="1">
      <alignment horizontal="center"/>
      <protection locked="0"/>
    </xf>
    <xf numFmtId="3" fontId="3" fillId="6" borderId="12" xfId="0" applyNumberFormat="1" applyFont="1" applyFill="1" applyBorder="1" applyAlignment="1" applyProtection="1">
      <alignment horizontal="center"/>
      <protection locked="0"/>
    </xf>
    <xf numFmtId="165" fontId="3" fillId="6" borderId="11" xfId="0" applyNumberFormat="1" applyFont="1" applyFill="1" applyBorder="1" applyAlignment="1" applyProtection="1">
      <alignment horizontal="center"/>
      <protection locked="0"/>
    </xf>
    <xf numFmtId="165" fontId="3" fillId="6" borderId="12" xfId="0" applyNumberFormat="1" applyFont="1" applyFill="1" applyBorder="1" applyAlignment="1" applyProtection="1">
      <alignment horizontal="center"/>
      <protection locked="0"/>
    </xf>
    <xf numFmtId="10" fontId="3" fillId="6" borderId="11" xfId="0" applyNumberFormat="1" applyFont="1" applyFill="1" applyBorder="1" applyAlignment="1" applyProtection="1">
      <alignment horizontal="center"/>
      <protection locked="0"/>
    </xf>
    <xf numFmtId="10" fontId="3" fillId="6" borderId="12" xfId="0" applyNumberFormat="1" applyFont="1" applyFill="1" applyBorder="1" applyAlignment="1" applyProtection="1">
      <alignment horizontal="center"/>
      <protection locked="0"/>
    </xf>
    <xf numFmtId="4" fontId="3" fillId="6" borderId="11" xfId="0" applyNumberFormat="1" applyFont="1" applyFill="1" applyBorder="1" applyAlignment="1" applyProtection="1">
      <alignment horizontal="center"/>
      <protection locked="0"/>
    </xf>
    <xf numFmtId="4" fontId="3" fillId="6" borderId="12" xfId="0" applyNumberFormat="1" applyFont="1" applyFill="1" applyBorder="1" applyAlignment="1" applyProtection="1">
      <alignment horizontal="center"/>
      <protection locked="0"/>
    </xf>
    <xf numFmtId="0" fontId="4" fillId="0" borderId="16" xfId="0" applyFont="1" applyFill="1" applyBorder="1" applyAlignment="1" applyProtection="1">
      <alignment horizontal="left"/>
    </xf>
    <xf numFmtId="164" fontId="3" fillId="0" borderId="11" xfId="0" applyNumberFormat="1" applyFont="1" applyFill="1" applyBorder="1" applyAlignment="1" applyProtection="1">
      <alignment horizontal="center"/>
    </xf>
    <xf numFmtId="164" fontId="3" fillId="0" borderId="12" xfId="0" applyNumberFormat="1" applyFont="1" applyFill="1" applyBorder="1" applyAlignment="1" applyProtection="1">
      <alignment horizontal="center"/>
    </xf>
    <xf numFmtId="0" fontId="2" fillId="2" borderId="13" xfId="0" applyFont="1" applyFill="1" applyBorder="1" applyAlignment="1">
      <alignment horizontal="left"/>
    </xf>
    <xf numFmtId="3" fontId="3" fillId="0" borderId="1" xfId="0" applyNumberFormat="1" applyFont="1" applyFill="1" applyBorder="1" applyAlignment="1" applyProtection="1">
      <alignment horizontal="center"/>
    </xf>
    <xf numFmtId="165" fontId="3" fillId="0" borderId="1" xfId="0" applyNumberFormat="1" applyFont="1" applyFill="1" applyBorder="1" applyAlignment="1" applyProtection="1">
      <alignment horizontal="center"/>
    </xf>
    <xf numFmtId="164" fontId="3" fillId="0" borderId="1" xfId="0" applyNumberFormat="1" applyFont="1" applyFill="1" applyBorder="1" applyAlignment="1" applyProtection="1">
      <alignment horizontal="center"/>
    </xf>
    <xf numFmtId="1" fontId="9" fillId="3" borderId="22" xfId="0" applyNumberFormat="1" applyFont="1" applyFill="1" applyBorder="1" applyAlignment="1">
      <alignment horizontal="center" wrapText="1"/>
    </xf>
    <xf numFmtId="3" fontId="3" fillId="7" borderId="1" xfId="0" applyNumberFormat="1" applyFont="1" applyFill="1" applyBorder="1" applyAlignment="1" applyProtection="1">
      <alignment horizontal="center"/>
    </xf>
    <xf numFmtId="166" fontId="3" fillId="7" borderId="1" xfId="0" applyNumberFormat="1" applyFont="1" applyFill="1" applyBorder="1" applyAlignment="1" applyProtection="1">
      <alignment horizontal="center"/>
    </xf>
    <xf numFmtId="10" fontId="3" fillId="7" borderId="23" xfId="0" applyNumberFormat="1" applyFont="1" applyFill="1" applyBorder="1" applyAlignment="1" applyProtection="1">
      <alignment horizontal="center"/>
    </xf>
    <xf numFmtId="164" fontId="3" fillId="7" borderId="1" xfId="0" applyNumberFormat="1" applyFont="1" applyFill="1" applyBorder="1" applyAlignment="1" applyProtection="1">
      <alignment horizontal="center"/>
    </xf>
    <xf numFmtId="166" fontId="3" fillId="0" borderId="12" xfId="0" applyNumberFormat="1" applyFont="1" applyFill="1" applyBorder="1" applyAlignment="1" applyProtection="1">
      <alignment horizontal="center"/>
    </xf>
    <xf numFmtId="166" fontId="3" fillId="0" borderId="11" xfId="0" applyNumberFormat="1" applyFont="1" applyFill="1" applyBorder="1" applyAlignment="1" applyProtection="1">
      <alignment horizontal="center"/>
    </xf>
    <xf numFmtId="10" fontId="3" fillId="0" borderId="11" xfId="0" applyNumberFormat="1" applyFont="1" applyFill="1" applyBorder="1" applyAlignment="1" applyProtection="1">
      <alignment horizontal="center"/>
    </xf>
    <xf numFmtId="10" fontId="3" fillId="0" borderId="12" xfId="0" applyNumberFormat="1" applyFont="1" applyFill="1" applyBorder="1" applyAlignment="1" applyProtection="1">
      <alignment horizontal="center"/>
    </xf>
    <xf numFmtId="10" fontId="3" fillId="0" borderId="23" xfId="0" applyNumberFormat="1" applyFont="1" applyFill="1" applyBorder="1" applyAlignment="1" applyProtection="1">
      <alignment horizontal="center"/>
    </xf>
    <xf numFmtId="10" fontId="3" fillId="0" borderId="33" xfId="0" applyNumberFormat="1" applyFont="1" applyFill="1" applyBorder="1" applyAlignment="1" applyProtection="1">
      <alignment horizontal="center"/>
    </xf>
    <xf numFmtId="4" fontId="3" fillId="0" borderId="1" xfId="0" applyNumberFormat="1" applyFont="1" applyFill="1" applyBorder="1" applyAlignment="1" applyProtection="1">
      <alignment horizontal="center"/>
    </xf>
    <xf numFmtId="3" fontId="3" fillId="6" borderId="35" xfId="0" applyNumberFormat="1" applyFont="1" applyFill="1" applyBorder="1" applyAlignment="1" applyProtection="1">
      <alignment horizontal="center"/>
      <protection locked="0"/>
    </xf>
    <xf numFmtId="10" fontId="3" fillId="0" borderId="36" xfId="0" applyNumberFormat="1" applyFont="1" applyFill="1" applyBorder="1" applyAlignment="1" applyProtection="1">
      <alignment horizontal="center"/>
    </xf>
    <xf numFmtId="10" fontId="3" fillId="0" borderId="34" xfId="0" applyNumberFormat="1" applyFont="1" applyFill="1" applyBorder="1" applyAlignment="1" applyProtection="1">
      <alignment horizontal="center"/>
    </xf>
    <xf numFmtId="0" fontId="4" fillId="0" borderId="17" xfId="0" applyFont="1" applyFill="1" applyBorder="1" applyAlignment="1" applyProtection="1">
      <alignment horizontal="left"/>
    </xf>
    <xf numFmtId="1" fontId="9" fillId="0" borderId="18" xfId="0" applyNumberFormat="1" applyFont="1" applyFill="1" applyBorder="1" applyAlignment="1" applyProtection="1">
      <alignment horizontal="center" wrapText="1"/>
    </xf>
    <xf numFmtId="1" fontId="9" fillId="0" borderId="19" xfId="0" applyNumberFormat="1" applyFont="1" applyFill="1" applyBorder="1" applyAlignment="1" applyProtection="1">
      <alignment horizontal="center" wrapText="1"/>
    </xf>
    <xf numFmtId="0" fontId="13" fillId="0" borderId="2" xfId="0" applyFont="1" applyBorder="1" applyAlignment="1">
      <alignment horizontal="center" vertical="center" wrapText="1"/>
    </xf>
    <xf numFmtId="0" fontId="13" fillId="0" borderId="37" xfId="0" applyFont="1" applyBorder="1" applyAlignment="1">
      <alignment horizontal="center" vertical="center" wrapText="1"/>
    </xf>
    <xf numFmtId="0" fontId="0" fillId="4" borderId="41" xfId="0" applyFill="1" applyBorder="1" applyProtection="1"/>
    <xf numFmtId="0" fontId="0" fillId="4" borderId="42" xfId="0" applyFill="1" applyBorder="1" applyProtection="1"/>
    <xf numFmtId="1" fontId="9" fillId="3" borderId="43" xfId="0" applyNumberFormat="1" applyFont="1" applyFill="1" applyBorder="1" applyAlignment="1">
      <alignment horizontal="left" wrapText="1"/>
    </xf>
    <xf numFmtId="1" fontId="9" fillId="3" borderId="44" xfId="0" applyNumberFormat="1" applyFont="1" applyFill="1" applyBorder="1" applyAlignment="1">
      <alignment horizontal="center" wrapText="1"/>
    </xf>
    <xf numFmtId="0" fontId="0" fillId="0" borderId="41" xfId="0" applyBorder="1"/>
    <xf numFmtId="0" fontId="0" fillId="0" borderId="42" xfId="0" applyBorder="1"/>
    <xf numFmtId="0" fontId="10" fillId="7" borderId="45" xfId="0" applyFont="1" applyFill="1" applyBorder="1" applyAlignment="1">
      <alignment horizontal="left"/>
    </xf>
    <xf numFmtId="3" fontId="3" fillId="7" borderId="46" xfId="0" applyNumberFormat="1" applyFont="1" applyFill="1" applyBorder="1" applyAlignment="1" applyProtection="1">
      <alignment horizontal="center"/>
    </xf>
    <xf numFmtId="0" fontId="10" fillId="0" borderId="45" xfId="0" applyFont="1" applyFill="1" applyBorder="1" applyAlignment="1">
      <alignment horizontal="left"/>
    </xf>
    <xf numFmtId="3" fontId="3" fillId="0" borderId="46" xfId="0" applyNumberFormat="1" applyFont="1" applyFill="1" applyBorder="1" applyAlignment="1" applyProtection="1">
      <alignment horizontal="center"/>
    </xf>
    <xf numFmtId="166" fontId="3" fillId="7" borderId="46" xfId="0" applyNumberFormat="1" applyFont="1" applyFill="1" applyBorder="1" applyAlignment="1" applyProtection="1">
      <alignment horizontal="center"/>
    </xf>
    <xf numFmtId="165" fontId="3" fillId="0" borderId="46" xfId="0" applyNumberFormat="1" applyFont="1" applyFill="1" applyBorder="1" applyAlignment="1" applyProtection="1">
      <alignment horizontal="center"/>
    </xf>
    <xf numFmtId="0" fontId="10" fillId="7" borderId="47" xfId="0" applyFont="1" applyFill="1" applyBorder="1" applyAlignment="1">
      <alignment horizontal="left"/>
    </xf>
    <xf numFmtId="10" fontId="3" fillId="7" borderId="48" xfId="0" applyNumberFormat="1" applyFont="1" applyFill="1" applyBorder="1" applyAlignment="1" applyProtection="1">
      <alignment horizontal="center"/>
    </xf>
    <xf numFmtId="0" fontId="10" fillId="0" borderId="47" xfId="0" applyFont="1" applyFill="1" applyBorder="1" applyAlignment="1">
      <alignment horizontal="left"/>
    </xf>
    <xf numFmtId="10" fontId="3" fillId="0" borderId="48" xfId="0" applyNumberFormat="1" applyFont="1" applyFill="1" applyBorder="1" applyAlignment="1" applyProtection="1">
      <alignment horizontal="center"/>
    </xf>
    <xf numFmtId="0" fontId="10" fillId="0" borderId="49" xfId="0" applyFont="1" applyFill="1" applyBorder="1" applyAlignment="1">
      <alignment horizontal="left"/>
    </xf>
    <xf numFmtId="10" fontId="3" fillId="0" borderId="50" xfId="0" applyNumberFormat="1" applyFont="1" applyFill="1" applyBorder="1" applyAlignment="1" applyProtection="1">
      <alignment horizontal="center"/>
    </xf>
    <xf numFmtId="4" fontId="3" fillId="0" borderId="46" xfId="0" applyNumberFormat="1" applyFont="1" applyFill="1" applyBorder="1" applyAlignment="1" applyProtection="1">
      <alignment horizontal="center"/>
    </xf>
    <xf numFmtId="164" fontId="3" fillId="7" borderId="46" xfId="0" applyNumberFormat="1" applyFont="1" applyFill="1" applyBorder="1" applyAlignment="1" applyProtection="1">
      <alignment horizontal="center"/>
    </xf>
    <xf numFmtId="164" fontId="3" fillId="0" borderId="46" xfId="0" applyNumberFormat="1" applyFont="1" applyFill="1" applyBorder="1" applyAlignment="1" applyProtection="1">
      <alignment horizontal="center"/>
    </xf>
    <xf numFmtId="0" fontId="0" fillId="8" borderId="0" xfId="0" applyFill="1"/>
    <xf numFmtId="0" fontId="12" fillId="9" borderId="57" xfId="0" applyFont="1" applyFill="1" applyBorder="1"/>
    <xf numFmtId="0" fontId="12" fillId="9" borderId="59" xfId="0" applyFont="1" applyFill="1" applyBorder="1"/>
    <xf numFmtId="0" fontId="2" fillId="2" borderId="0" xfId="0" applyFont="1" applyFill="1" applyAlignment="1">
      <alignment horizontal="center"/>
    </xf>
    <xf numFmtId="0" fontId="3" fillId="0" borderId="3" xfId="0" applyFont="1" applyBorder="1" applyAlignment="1">
      <alignment horizontal="justify" vertical="top"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6" xfId="0" applyFont="1" applyBorder="1" applyAlignment="1">
      <alignment horizontal="justify" vertical="top" wrapText="1"/>
    </xf>
    <xf numFmtId="0" fontId="3" fillId="0" borderId="0" xfId="0" applyFont="1" applyBorder="1" applyAlignment="1">
      <alignment horizontal="justify" vertical="top" wrapText="1"/>
    </xf>
    <xf numFmtId="0" fontId="3" fillId="0" borderId="7" xfId="0" applyFont="1" applyBorder="1" applyAlignment="1">
      <alignment horizontal="justify" vertical="top" wrapText="1"/>
    </xf>
    <xf numFmtId="0" fontId="3" fillId="0" borderId="8" xfId="0" applyFont="1" applyBorder="1" applyAlignment="1">
      <alignment horizontal="justify" vertical="top" wrapText="1"/>
    </xf>
    <xf numFmtId="0" fontId="3" fillId="0" borderId="9" xfId="0" applyFont="1" applyBorder="1" applyAlignment="1">
      <alignment horizontal="justify" vertical="top" wrapText="1"/>
    </xf>
    <xf numFmtId="0" fontId="3" fillId="0" borderId="10" xfId="0" applyFont="1" applyBorder="1" applyAlignment="1">
      <alignment horizontal="justify" vertical="top" wrapText="1"/>
    </xf>
    <xf numFmtId="0" fontId="12" fillId="9" borderId="57" xfId="0" applyFont="1" applyFill="1" applyBorder="1" applyAlignment="1">
      <alignment horizontal="center"/>
    </xf>
    <xf numFmtId="0" fontId="12" fillId="9" borderId="58" xfId="0" applyFont="1" applyFill="1" applyBorder="1" applyAlignment="1">
      <alignment horizontal="center"/>
    </xf>
    <xf numFmtId="0" fontId="12" fillId="9" borderId="59" xfId="0" applyFont="1" applyFill="1" applyBorder="1" applyAlignment="1">
      <alignment horizontal="center"/>
    </xf>
    <xf numFmtId="0" fontId="4" fillId="6" borderId="24" xfId="0" applyFont="1" applyFill="1" applyBorder="1" applyAlignment="1" applyProtection="1">
      <alignment horizontal="center"/>
      <protection locked="0"/>
    </xf>
    <xf numFmtId="0" fontId="4" fillId="6" borderId="25" xfId="0" applyFont="1" applyFill="1" applyBorder="1" applyAlignment="1" applyProtection="1">
      <alignment horizontal="center"/>
      <protection locked="0"/>
    </xf>
    <xf numFmtId="0" fontId="4" fillId="6" borderId="26" xfId="0" applyFont="1" applyFill="1" applyBorder="1" applyAlignment="1" applyProtection="1">
      <alignment horizontal="center"/>
      <protection locked="0"/>
    </xf>
    <xf numFmtId="0" fontId="3" fillId="0" borderId="60" xfId="0" applyFont="1" applyBorder="1" applyAlignment="1">
      <alignment horizontal="left" vertical="center" wrapText="1"/>
    </xf>
    <xf numFmtId="0" fontId="3" fillId="0" borderId="61" xfId="0" applyFont="1" applyBorder="1" applyAlignment="1">
      <alignment horizontal="left" vertical="center" wrapText="1"/>
    </xf>
    <xf numFmtId="0" fontId="3" fillId="0" borderId="62" xfId="0" applyFont="1" applyBorder="1" applyAlignment="1">
      <alignment horizontal="left" vertical="center" wrapText="1"/>
    </xf>
    <xf numFmtId="0" fontId="2" fillId="2" borderId="27" xfId="0" applyFont="1" applyFill="1" applyBorder="1" applyAlignment="1">
      <alignment horizontal="center" wrapText="1"/>
    </xf>
    <xf numFmtId="0" fontId="2" fillId="2" borderId="28" xfId="0" applyFont="1" applyFill="1" applyBorder="1" applyAlignment="1">
      <alignment horizontal="center" wrapText="1"/>
    </xf>
    <xf numFmtId="0" fontId="2" fillId="2" borderId="29" xfId="0" applyFont="1" applyFill="1" applyBorder="1" applyAlignment="1">
      <alignment horizontal="center" wrapText="1"/>
    </xf>
    <xf numFmtId="0" fontId="2" fillId="2" borderId="30" xfId="0" applyFont="1" applyFill="1" applyBorder="1" applyAlignment="1">
      <alignment horizontal="center" wrapText="1"/>
    </xf>
    <xf numFmtId="0" fontId="2" fillId="2" borderId="31" xfId="0" applyFont="1" applyFill="1" applyBorder="1" applyAlignment="1">
      <alignment horizontal="center" wrapText="1"/>
    </xf>
    <xf numFmtId="0" fontId="2" fillId="2" borderId="32" xfId="0" applyFont="1" applyFill="1" applyBorder="1" applyAlignment="1">
      <alignment horizontal="center" wrapText="1"/>
    </xf>
    <xf numFmtId="10" fontId="3" fillId="0" borderId="0" xfId="0" applyNumberFormat="1" applyFont="1" applyBorder="1" applyAlignment="1">
      <alignment horizontal="left" vertical="center" wrapText="1"/>
    </xf>
    <xf numFmtId="0" fontId="7" fillId="0" borderId="54" xfId="1" applyFont="1" applyBorder="1" applyAlignment="1" applyProtection="1">
      <alignment horizontal="center"/>
    </xf>
    <xf numFmtId="0" fontId="7" fillId="0" borderId="55" xfId="1" applyFont="1" applyBorder="1" applyAlignment="1" applyProtection="1">
      <alignment horizontal="center"/>
    </xf>
    <xf numFmtId="0" fontId="7" fillId="0" borderId="56" xfId="1" applyFont="1" applyBorder="1" applyAlignment="1" applyProtection="1">
      <alignment horizontal="center"/>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0" fontId="11" fillId="8" borderId="38" xfId="0" applyFont="1" applyFill="1" applyBorder="1" applyAlignment="1">
      <alignment horizontal="center"/>
    </xf>
    <xf numFmtId="0" fontId="11" fillId="8" borderId="39" xfId="0" applyFont="1" applyFill="1" applyBorder="1" applyAlignment="1">
      <alignment horizontal="center"/>
    </xf>
    <xf numFmtId="0" fontId="11" fillId="8" borderId="40" xfId="0" applyFont="1" applyFill="1" applyBorder="1" applyAlignment="1">
      <alignment horizontal="center"/>
    </xf>
    <xf numFmtId="0" fontId="12" fillId="9" borderId="41" xfId="0" applyFont="1" applyFill="1" applyBorder="1" applyAlignment="1">
      <alignment horizontal="center"/>
    </xf>
    <xf numFmtId="0" fontId="12" fillId="9" borderId="0" xfId="0" applyFont="1" applyFill="1" applyBorder="1" applyAlignment="1">
      <alignment horizontal="center"/>
    </xf>
    <xf numFmtId="0" fontId="12" fillId="9" borderId="42" xfId="0" applyFont="1" applyFill="1" applyBorder="1" applyAlignment="1">
      <alignment horizontal="center"/>
    </xf>
    <xf numFmtId="0" fontId="12" fillId="10" borderId="51" xfId="0" applyFont="1" applyFill="1" applyBorder="1" applyAlignment="1">
      <alignment horizontal="center"/>
    </xf>
    <xf numFmtId="0" fontId="12" fillId="10" borderId="52" xfId="0" applyFont="1" applyFill="1" applyBorder="1" applyAlignment="1">
      <alignment horizontal="center"/>
    </xf>
    <xf numFmtId="0" fontId="12" fillId="10" borderId="53" xfId="0" applyFont="1" applyFill="1" applyBorder="1" applyAlignment="1">
      <alignment horizontal="center"/>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419100</xdr:colOff>
      <xdr:row>22</xdr:row>
      <xdr:rowOff>76200</xdr:rowOff>
    </xdr:from>
    <xdr:to>
      <xdr:col>6</xdr:col>
      <xdr:colOff>876300</xdr:colOff>
      <xdr:row>22</xdr:row>
      <xdr:rowOff>76200</xdr:rowOff>
    </xdr:to>
    <xdr:sp macro="" textlink="">
      <xdr:nvSpPr>
        <xdr:cNvPr id="1183" name="Line 11"/>
        <xdr:cNvSpPr>
          <a:spLocks noChangeShapeType="1"/>
        </xdr:cNvSpPr>
      </xdr:nvSpPr>
      <xdr:spPr bwMode="auto">
        <a:xfrm>
          <a:off x="3495675" y="2905125"/>
          <a:ext cx="4133850" cy="0"/>
        </a:xfrm>
        <a:prstGeom prst="line">
          <a:avLst/>
        </a:prstGeom>
        <a:noFill/>
        <a:ln w="25400">
          <a:solidFill>
            <a:srgbClr val="000000"/>
          </a:solidFill>
          <a:round/>
          <a:headEnd/>
          <a:tailEnd type="triangle" w="med" len="med"/>
        </a:ln>
      </xdr:spPr>
    </xdr:sp>
    <xdr:clientData/>
  </xdr:twoCellAnchor>
  <xdr:twoCellAnchor>
    <xdr:from>
      <xdr:col>4</xdr:col>
      <xdr:colOff>1714500</xdr:colOff>
      <xdr:row>52</xdr:row>
      <xdr:rowOff>133350</xdr:rowOff>
    </xdr:from>
    <xdr:to>
      <xdr:col>5</xdr:col>
      <xdr:colOff>228600</xdr:colOff>
      <xdr:row>55</xdr:row>
      <xdr:rowOff>66675</xdr:rowOff>
    </xdr:to>
    <xdr:grpSp>
      <xdr:nvGrpSpPr>
        <xdr:cNvPr id="1185" name="Group 99">
          <a:hlinkClick xmlns:r="http://schemas.openxmlformats.org/officeDocument/2006/relationships" r:id="rId1"/>
        </xdr:cNvPr>
        <xdr:cNvGrpSpPr>
          <a:grpSpLocks/>
        </xdr:cNvGrpSpPr>
      </xdr:nvGrpSpPr>
      <xdr:grpSpPr bwMode="auto">
        <a:xfrm>
          <a:off x="5191125" y="8382000"/>
          <a:ext cx="1143000" cy="419100"/>
          <a:chOff x="61" y="729"/>
          <a:chExt cx="120" cy="50"/>
        </a:xfrm>
        <a:effectLst>
          <a:outerShdw blurRad="50800" dist="38100" dir="2700000" algn="tl" rotWithShape="0">
            <a:prstClr val="black">
              <a:alpha val="40000"/>
            </a:prstClr>
          </a:outerShdw>
        </a:effectLst>
      </xdr:grpSpPr>
      <xdr:sp macro="" textlink="">
        <xdr:nvSpPr>
          <xdr:cNvPr id="1124" name="AutoShape 100">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87" name="Oval 101"/>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88" name="AutoShape 102"/>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8" name="Group 7"/>
        <xdr:cNvGrpSpPr/>
      </xdr:nvGrpSpPr>
      <xdr:grpSpPr>
        <a:xfrm>
          <a:off x="228600" y="485775"/>
          <a:ext cx="1095375" cy="476250"/>
          <a:chOff x="228600" y="485775"/>
          <a:chExt cx="1095375" cy="476250"/>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130"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131"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37</xdr:row>
      <xdr:rowOff>38100</xdr:rowOff>
    </xdr:from>
    <xdr:to>
      <xdr:col>0</xdr:col>
      <xdr:colOff>1323975</xdr:colOff>
      <xdr:row>40</xdr:row>
      <xdr:rowOff>19050</xdr:rowOff>
    </xdr:to>
    <xdr:grpSp>
      <xdr:nvGrpSpPr>
        <xdr:cNvPr id="9" name="Group 8"/>
        <xdr:cNvGrpSpPr/>
      </xdr:nvGrpSpPr>
      <xdr:grpSpPr>
        <a:xfrm>
          <a:off x="228600" y="5638800"/>
          <a:ext cx="1095375" cy="476250"/>
          <a:chOff x="228600" y="5981700"/>
          <a:chExt cx="1095375" cy="476250"/>
        </a:xfrm>
        <a:effectLst>
          <a:outerShdw blurRad="50800" dist="38100" dir="2700000" algn="tl" rotWithShape="0">
            <a:prstClr val="black">
              <a:alpha val="40000"/>
            </a:prstClr>
          </a:outerShdw>
        </a:effectLst>
      </xdr:grpSpPr>
      <xdr:sp macro="" textlink="">
        <xdr:nvSpPr>
          <xdr:cNvPr id="2073" name="AutoShape 25">
            <a:hlinkClick xmlns:r="http://schemas.openxmlformats.org/officeDocument/2006/relationships" r:id="rId4"/>
          </xdr:cNvPr>
          <xdr:cNvSpPr>
            <a:spLocks noChangeArrowheads="1"/>
          </xdr:cNvSpPr>
        </xdr:nvSpPr>
        <xdr:spPr bwMode="auto">
          <a:xfrm>
            <a:off x="228600" y="5981700"/>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127" name="Oval 26">
            <a:hlinkClick xmlns:r="http://schemas.openxmlformats.org/officeDocument/2006/relationships" r:id="rId5"/>
          </xdr:cNvPr>
          <xdr:cNvSpPr>
            <a:spLocks noChangeArrowheads="1"/>
          </xdr:cNvSpPr>
        </xdr:nvSpPr>
        <xdr:spPr bwMode="auto">
          <a:xfrm>
            <a:off x="292497" y="6029325"/>
            <a:ext cx="392509" cy="390525"/>
          </a:xfrm>
          <a:prstGeom prst="ellipse">
            <a:avLst/>
          </a:prstGeom>
          <a:solidFill>
            <a:srgbClr val="FF9900"/>
          </a:solidFill>
          <a:ln w="9525">
            <a:solidFill>
              <a:srgbClr val="969696"/>
            </a:solidFill>
            <a:round/>
            <a:headEnd/>
            <a:tailEnd/>
          </a:ln>
        </xdr:spPr>
      </xdr:sp>
      <xdr:sp macro="" textlink="">
        <xdr:nvSpPr>
          <xdr:cNvPr id="2128" name="AutoShape 27">
            <a:hlinkClick xmlns:r="http://schemas.openxmlformats.org/officeDocument/2006/relationships" r:id="rId6"/>
          </xdr:cNvPr>
          <xdr:cNvSpPr>
            <a:spLocks noChangeArrowheads="1"/>
          </xdr:cNvSpPr>
        </xdr:nvSpPr>
        <xdr:spPr bwMode="auto">
          <a:xfrm flipH="1">
            <a:off x="347266" y="6153150"/>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D953"/>
  <sheetViews>
    <sheetView showGridLines="0" showRowColHeaders="0" tabSelected="1" zoomScaleNormal="100" workbookViewId="0">
      <selection activeCell="J11" sqref="J11"/>
    </sheetView>
  </sheetViews>
  <sheetFormatPr defaultRowHeight="12.75"/>
  <cols>
    <col min="1" max="1" width="15.5703125" customWidth="1"/>
    <col min="2" max="2" width="30.28515625" customWidth="1"/>
    <col min="3" max="3" width="4" customWidth="1"/>
    <col min="4" max="4" width="2.28515625" customWidth="1"/>
    <col min="5" max="5" width="39.42578125" style="4" customWidth="1"/>
    <col min="6" max="7" width="15.7109375" customWidth="1"/>
    <col min="8" max="8" width="2.28515625" customWidth="1"/>
    <col min="9" max="9" width="14.140625" customWidth="1"/>
    <col min="10" max="10" width="5.5703125" customWidth="1"/>
    <col min="11" max="11" width="14" customWidth="1"/>
    <col min="12" max="12" width="16.85546875" customWidth="1"/>
    <col min="13" max="15" width="15.7109375" customWidth="1"/>
  </cols>
  <sheetData>
    <row r="2" spans="1:11">
      <c r="B2" s="94" t="s">
        <v>51</v>
      </c>
      <c r="C2" s="94"/>
      <c r="D2" s="94"/>
      <c r="E2" s="94"/>
      <c r="F2" s="94"/>
      <c r="G2" s="94"/>
      <c r="H2" s="94"/>
      <c r="I2" s="94"/>
      <c r="J2" s="94"/>
      <c r="K2" s="94"/>
    </row>
    <row r="3" spans="1:11" ht="12.75" customHeight="1">
      <c r="A3" s="17"/>
    </row>
    <row r="4" spans="1:11">
      <c r="B4" s="104" t="s">
        <v>0</v>
      </c>
      <c r="C4" s="105"/>
      <c r="D4" s="105"/>
      <c r="E4" s="105"/>
      <c r="F4" s="105"/>
      <c r="G4" s="105"/>
      <c r="H4" s="105"/>
      <c r="I4" s="105"/>
      <c r="J4" s="105"/>
      <c r="K4" s="106"/>
    </row>
    <row r="5" spans="1:11" ht="5.0999999999999996" customHeight="1"/>
    <row r="6" spans="1:11" ht="11.45" customHeight="1">
      <c r="B6" s="95" t="s">
        <v>5</v>
      </c>
      <c r="C6" s="96"/>
      <c r="D6" s="96"/>
      <c r="E6" s="96"/>
      <c r="F6" s="96"/>
      <c r="G6" s="96"/>
      <c r="H6" s="96"/>
      <c r="I6" s="96"/>
      <c r="J6" s="96"/>
      <c r="K6" s="97"/>
    </row>
    <row r="7" spans="1:11" ht="11.45" customHeight="1">
      <c r="B7" s="98"/>
      <c r="C7" s="99"/>
      <c r="D7" s="99"/>
      <c r="E7" s="99"/>
      <c r="F7" s="99"/>
      <c r="G7" s="99"/>
      <c r="H7" s="99"/>
      <c r="I7" s="99"/>
      <c r="J7" s="99"/>
      <c r="K7" s="100"/>
    </row>
    <row r="8" spans="1:11" ht="11.45" customHeight="1">
      <c r="B8" s="98"/>
      <c r="C8" s="99"/>
      <c r="D8" s="99"/>
      <c r="E8" s="99"/>
      <c r="F8" s="99"/>
      <c r="G8" s="99"/>
      <c r="H8" s="99"/>
      <c r="I8" s="99"/>
      <c r="J8" s="99"/>
      <c r="K8" s="100"/>
    </row>
    <row r="9" spans="1:11" ht="11.45" customHeight="1">
      <c r="B9" s="98"/>
      <c r="C9" s="99"/>
      <c r="D9" s="99"/>
      <c r="E9" s="99"/>
      <c r="F9" s="99"/>
      <c r="G9" s="99"/>
      <c r="H9" s="99"/>
      <c r="I9" s="99"/>
      <c r="J9" s="99"/>
      <c r="K9" s="100"/>
    </row>
    <row r="10" spans="1:11" ht="11.45" customHeight="1">
      <c r="B10" s="101"/>
      <c r="C10" s="102"/>
      <c r="D10" s="102"/>
      <c r="E10" s="102"/>
      <c r="F10" s="102"/>
      <c r="G10" s="102"/>
      <c r="H10" s="102"/>
      <c r="I10" s="102"/>
      <c r="J10" s="102"/>
      <c r="K10" s="103"/>
    </row>
    <row r="11" spans="1:11" ht="12.75" customHeight="1">
      <c r="B11" s="21" t="s">
        <v>6</v>
      </c>
      <c r="C11" s="22"/>
      <c r="D11" s="22"/>
      <c r="E11" s="22"/>
      <c r="F11" s="22"/>
      <c r="G11" s="22"/>
      <c r="H11" s="22"/>
      <c r="I11" s="22"/>
      <c r="J11" s="23"/>
      <c r="K11" s="24"/>
    </row>
    <row r="13" spans="1:11">
      <c r="B13" s="104" t="s">
        <v>1</v>
      </c>
      <c r="C13" s="105"/>
      <c r="D13" s="105"/>
      <c r="E13" s="105"/>
      <c r="F13" s="105"/>
      <c r="G13" s="105"/>
      <c r="H13" s="105"/>
      <c r="I13" s="105"/>
      <c r="J13" s="105"/>
      <c r="K13" s="106"/>
    </row>
    <row r="14" spans="1:11" ht="5.0999999999999996" customHeight="1"/>
    <row r="15" spans="1:11" ht="12.75" customHeight="1">
      <c r="B15" s="95" t="s">
        <v>52</v>
      </c>
      <c r="C15" s="96"/>
      <c r="D15" s="96"/>
      <c r="E15" s="96"/>
      <c r="F15" s="96"/>
      <c r="G15" s="96"/>
      <c r="H15" s="96"/>
      <c r="I15" s="96"/>
      <c r="J15" s="96"/>
      <c r="K15" s="97"/>
    </row>
    <row r="16" spans="1:11">
      <c r="B16" s="98"/>
      <c r="C16" s="99"/>
      <c r="D16" s="99"/>
      <c r="E16" s="99"/>
      <c r="F16" s="99"/>
      <c r="G16" s="99"/>
      <c r="H16" s="99"/>
      <c r="I16" s="99"/>
      <c r="J16" s="99"/>
      <c r="K16" s="100"/>
    </row>
    <row r="17" spans="2:11">
      <c r="B17" s="98"/>
      <c r="C17" s="99"/>
      <c r="D17" s="99"/>
      <c r="E17" s="99"/>
      <c r="F17" s="99"/>
      <c r="G17" s="99"/>
      <c r="H17" s="99"/>
      <c r="I17" s="99"/>
      <c r="J17" s="99"/>
      <c r="K17" s="100"/>
    </row>
    <row r="18" spans="2:11">
      <c r="B18" s="101"/>
      <c r="C18" s="102"/>
      <c r="D18" s="102"/>
      <c r="E18" s="102"/>
      <c r="F18" s="102"/>
      <c r="G18" s="102"/>
      <c r="H18" s="102"/>
      <c r="I18" s="102"/>
      <c r="J18" s="102"/>
      <c r="K18" s="103"/>
    </row>
    <row r="19" spans="2:11" ht="12.75" customHeight="1"/>
    <row r="20" spans="2:11">
      <c r="B20" s="104" t="s">
        <v>2</v>
      </c>
      <c r="C20" s="105"/>
      <c r="D20" s="105"/>
      <c r="E20" s="105"/>
      <c r="F20" s="105"/>
      <c r="G20" s="105"/>
      <c r="H20" s="105"/>
      <c r="I20" s="105"/>
      <c r="J20" s="105"/>
      <c r="K20" s="106"/>
    </row>
    <row r="21" spans="2:11" ht="5.0999999999999996" customHeight="1"/>
    <row r="22" spans="2:11" ht="12.75" customHeight="1">
      <c r="B22" s="92" t="s">
        <v>7</v>
      </c>
      <c r="C22" s="93"/>
      <c r="D22" s="1"/>
      <c r="H22" s="107" t="s">
        <v>55</v>
      </c>
      <c r="I22" s="108"/>
      <c r="J22" s="108"/>
      <c r="K22" s="109"/>
    </row>
    <row r="23" spans="2:11" ht="12.75" customHeight="1">
      <c r="B23" s="92" t="s">
        <v>11</v>
      </c>
      <c r="C23" s="93"/>
      <c r="D23" s="1"/>
      <c r="H23" s="107" t="s">
        <v>18</v>
      </c>
      <c r="I23" s="108"/>
      <c r="J23" s="108"/>
      <c r="K23" s="109"/>
    </row>
    <row r="24" spans="2:11" ht="12.75" customHeight="1">
      <c r="B24" s="92" t="s">
        <v>12</v>
      </c>
      <c r="C24" s="93"/>
      <c r="D24" s="1"/>
      <c r="H24" s="107" t="s">
        <v>19</v>
      </c>
      <c r="I24" s="108"/>
      <c r="J24" s="108"/>
      <c r="K24" s="109"/>
    </row>
    <row r="25" spans="2:11">
      <c r="B25" s="1"/>
      <c r="C25" s="1"/>
      <c r="D25" s="1"/>
      <c r="F25" s="1"/>
      <c r="G25" s="1"/>
      <c r="H25" s="1"/>
      <c r="I25" s="1"/>
      <c r="J25" s="1"/>
      <c r="K25" s="1"/>
    </row>
    <row r="26" spans="2:11" ht="12.75" customHeight="1">
      <c r="B26" s="110" t="s">
        <v>54</v>
      </c>
      <c r="C26" s="29"/>
      <c r="D26" s="5"/>
      <c r="E26" s="113" t="s">
        <v>9</v>
      </c>
      <c r="F26" s="114"/>
      <c r="G26" s="115"/>
      <c r="H26" s="2"/>
      <c r="I26" s="119"/>
      <c r="J26" s="119"/>
      <c r="K26" s="19"/>
    </row>
    <row r="27" spans="2:11">
      <c r="B27" s="111"/>
      <c r="C27" s="29"/>
      <c r="D27" s="5"/>
      <c r="E27" s="116" t="s">
        <v>10</v>
      </c>
      <c r="F27" s="117"/>
      <c r="G27" s="118"/>
      <c r="H27" s="2"/>
      <c r="I27" s="119"/>
      <c r="J27" s="119"/>
      <c r="K27" s="19"/>
    </row>
    <row r="28" spans="2:11">
      <c r="B28" s="111"/>
      <c r="C28" s="29"/>
      <c r="D28" s="5"/>
      <c r="E28" s="46" t="s">
        <v>15</v>
      </c>
      <c r="F28" s="27" t="s">
        <v>13</v>
      </c>
      <c r="G28" s="28" t="s">
        <v>14</v>
      </c>
      <c r="H28" s="2"/>
      <c r="I28" s="119"/>
      <c r="J28" s="119"/>
      <c r="K28" s="19"/>
    </row>
    <row r="29" spans="2:11" ht="39.950000000000003" customHeight="1">
      <c r="B29" s="111"/>
      <c r="C29" s="29"/>
      <c r="D29" s="5"/>
      <c r="E29" s="66" t="s">
        <v>20</v>
      </c>
      <c r="F29" s="66" t="str">
        <f>IF(H23&lt;&gt;"",H23,"")</f>
        <v>Westchester</v>
      </c>
      <c r="G29" s="67" t="str">
        <f>IF(H24&lt;&gt;"",H24,"")</f>
        <v>New York</v>
      </c>
      <c r="H29" s="2"/>
      <c r="I29" s="119"/>
      <c r="J29" s="119"/>
      <c r="K29" s="19"/>
    </row>
    <row r="30" spans="2:11">
      <c r="B30" s="111"/>
      <c r="C30" s="29"/>
      <c r="D30" s="69" t="s">
        <v>21</v>
      </c>
      <c r="E30" s="30" t="s">
        <v>24</v>
      </c>
      <c r="F30" s="33">
        <v>949355</v>
      </c>
      <c r="G30" s="34">
        <v>8682661</v>
      </c>
      <c r="H30" s="3"/>
      <c r="I30" s="119"/>
      <c r="J30" s="119"/>
      <c r="K30" s="20"/>
    </row>
    <row r="31" spans="2:11">
      <c r="B31" s="111"/>
      <c r="C31" s="29"/>
      <c r="D31" s="69" t="s">
        <v>22</v>
      </c>
      <c r="E31" s="31" t="s">
        <v>25</v>
      </c>
      <c r="F31" s="35">
        <v>923459</v>
      </c>
      <c r="G31" s="36">
        <v>8414350</v>
      </c>
      <c r="H31" s="3"/>
      <c r="I31" s="119"/>
      <c r="J31" s="119"/>
      <c r="K31" s="20"/>
    </row>
    <row r="32" spans="2:11">
      <c r="B32" s="111"/>
      <c r="C32" s="29"/>
      <c r="D32" s="69" t="s">
        <v>23</v>
      </c>
      <c r="E32" s="31" t="s">
        <v>26</v>
      </c>
      <c r="F32" s="35">
        <v>874966</v>
      </c>
      <c r="G32" s="36">
        <v>7730188</v>
      </c>
      <c r="H32" s="3"/>
      <c r="I32" s="119"/>
      <c r="J32" s="119"/>
      <c r="K32" s="20"/>
    </row>
    <row r="33" spans="2:11">
      <c r="B33" s="111"/>
      <c r="C33" s="29"/>
      <c r="D33" s="69" t="s">
        <v>39</v>
      </c>
      <c r="E33" s="31" t="s">
        <v>27</v>
      </c>
      <c r="F33" s="35">
        <v>866599</v>
      </c>
      <c r="G33" s="36">
        <v>7364823</v>
      </c>
      <c r="H33" s="3"/>
      <c r="I33" s="119"/>
      <c r="J33" s="119"/>
      <c r="K33" s="20"/>
    </row>
    <row r="34" spans="2:11">
      <c r="B34" s="111"/>
      <c r="C34" s="29"/>
      <c r="D34" s="68"/>
      <c r="E34" s="43" t="s">
        <v>16</v>
      </c>
      <c r="F34" s="56">
        <f>+IF(ISERROR((F30-F33)/F33),"",(F30-F33)/F33)</f>
        <v>9.5495148275038397E-2</v>
      </c>
      <c r="G34" s="55">
        <f>+IF(ISERROR((G30-G33)/G33),"",(G30-G33)/G33)</f>
        <v>0.17893681898397287</v>
      </c>
      <c r="H34" s="3"/>
      <c r="I34" s="119"/>
      <c r="J34" s="119"/>
      <c r="K34" s="20"/>
    </row>
    <row r="35" spans="2:11">
      <c r="B35" s="111"/>
      <c r="C35" s="29"/>
      <c r="D35" s="69" t="s">
        <v>40</v>
      </c>
      <c r="E35" s="31" t="s">
        <v>28</v>
      </c>
      <c r="F35" s="37">
        <v>38.4</v>
      </c>
      <c r="G35" s="38">
        <v>37.6</v>
      </c>
      <c r="H35" s="3"/>
      <c r="I35" s="119"/>
      <c r="J35" s="119"/>
      <c r="K35" s="20"/>
    </row>
    <row r="36" spans="2:11">
      <c r="B36" s="111"/>
      <c r="C36" s="29"/>
      <c r="D36" s="68"/>
      <c r="E36" s="43"/>
      <c r="F36" s="44"/>
      <c r="G36" s="45"/>
      <c r="H36" s="3"/>
      <c r="I36" s="119"/>
      <c r="J36" s="119"/>
      <c r="K36" s="20"/>
    </row>
    <row r="37" spans="2:11">
      <c r="B37" s="111"/>
      <c r="C37" s="29"/>
      <c r="D37" s="69" t="s">
        <v>41</v>
      </c>
      <c r="E37" s="31" t="s">
        <v>29</v>
      </c>
      <c r="F37" s="39">
        <v>0.47860000000000003</v>
      </c>
      <c r="G37" s="40">
        <v>0.48649999999999999</v>
      </c>
      <c r="H37" s="3"/>
      <c r="I37" s="119"/>
      <c r="J37" s="119"/>
      <c r="K37" s="20"/>
    </row>
    <row r="38" spans="2:11">
      <c r="B38" s="111"/>
      <c r="C38" s="29"/>
      <c r="D38" s="69" t="s">
        <v>42</v>
      </c>
      <c r="E38" s="31" t="s">
        <v>30</v>
      </c>
      <c r="F38" s="39">
        <v>0.52139999999999997</v>
      </c>
      <c r="G38" s="40">
        <v>0.51349999999999996</v>
      </c>
      <c r="H38" s="3"/>
      <c r="I38" s="119"/>
      <c r="J38" s="119"/>
      <c r="K38" s="20"/>
    </row>
    <row r="39" spans="2:11">
      <c r="B39" s="111"/>
      <c r="C39" s="29"/>
      <c r="D39" s="68"/>
      <c r="E39" s="43"/>
      <c r="F39" s="44"/>
      <c r="G39" s="45"/>
      <c r="H39" s="3"/>
      <c r="I39" s="119"/>
      <c r="J39" s="119"/>
      <c r="K39" s="20"/>
    </row>
    <row r="40" spans="2:11">
      <c r="B40" s="111"/>
      <c r="C40" s="29"/>
      <c r="D40" s="69" t="s">
        <v>43</v>
      </c>
      <c r="E40" s="31" t="s">
        <v>31</v>
      </c>
      <c r="F40" s="35">
        <v>486643</v>
      </c>
      <c r="G40" s="36">
        <v>4496727</v>
      </c>
      <c r="H40" s="3"/>
      <c r="I40" s="119"/>
      <c r="J40" s="119"/>
      <c r="K40" s="20"/>
    </row>
    <row r="41" spans="2:11">
      <c r="B41" s="111"/>
      <c r="C41" s="29"/>
      <c r="D41" s="69" t="s">
        <v>44</v>
      </c>
      <c r="E41" s="31" t="s">
        <v>32</v>
      </c>
      <c r="F41" s="35">
        <v>463956</v>
      </c>
      <c r="G41" s="36">
        <v>4287783</v>
      </c>
      <c r="H41" s="3"/>
      <c r="I41" s="119"/>
      <c r="J41" s="119"/>
      <c r="K41" s="20"/>
    </row>
    <row r="42" spans="2:11">
      <c r="B42" s="111"/>
      <c r="C42" s="29"/>
      <c r="D42" s="69" t="s">
        <v>45</v>
      </c>
      <c r="E42" s="31" t="s">
        <v>33</v>
      </c>
      <c r="F42" s="35">
        <v>474490</v>
      </c>
      <c r="G42" s="36">
        <v>4066546</v>
      </c>
      <c r="H42" s="3"/>
      <c r="I42" s="119"/>
      <c r="J42" s="119"/>
      <c r="K42" s="20"/>
    </row>
    <row r="43" spans="2:11">
      <c r="B43" s="111"/>
      <c r="C43" s="29"/>
      <c r="D43" s="68"/>
      <c r="E43" s="43" t="s">
        <v>17</v>
      </c>
      <c r="F43" s="57">
        <f>+IF(ISERROR((F40-F42)/F42),"",(F40-F42)/F42)</f>
        <v>2.561276317730616E-2</v>
      </c>
      <c r="G43" s="58">
        <f>+IF(ISERROR((G40-G42)/G42),"",(G40-G42)/G42)</f>
        <v>0.10578535199159188</v>
      </c>
      <c r="H43" s="3"/>
      <c r="I43" s="119"/>
      <c r="J43" s="119"/>
      <c r="K43" s="20"/>
    </row>
    <row r="44" spans="2:11">
      <c r="B44" s="111"/>
      <c r="C44" s="29"/>
      <c r="D44" s="68"/>
      <c r="E44" s="43"/>
      <c r="F44" s="44"/>
      <c r="G44" s="45"/>
      <c r="H44" s="3"/>
      <c r="I44" s="119"/>
      <c r="J44" s="119"/>
      <c r="K44" s="20"/>
    </row>
    <row r="45" spans="2:11">
      <c r="B45" s="111"/>
      <c r="C45" s="29"/>
      <c r="D45" s="69" t="s">
        <v>46</v>
      </c>
      <c r="E45" s="31" t="s">
        <v>34</v>
      </c>
      <c r="F45" s="35">
        <v>38527</v>
      </c>
      <c r="G45" s="36">
        <v>7137013</v>
      </c>
      <c r="H45" s="3"/>
      <c r="I45" s="119"/>
      <c r="J45" s="119"/>
      <c r="K45" s="20"/>
    </row>
    <row r="46" spans="2:11">
      <c r="B46" s="111"/>
      <c r="C46" s="29"/>
      <c r="D46" s="69" t="s">
        <v>47</v>
      </c>
      <c r="E46" s="31" t="s">
        <v>35</v>
      </c>
      <c r="F46" s="41">
        <v>2.68</v>
      </c>
      <c r="G46" s="42">
        <v>2.66</v>
      </c>
      <c r="H46" s="3"/>
      <c r="I46" s="119"/>
      <c r="J46" s="119"/>
      <c r="K46" s="20"/>
    </row>
    <row r="47" spans="2:11">
      <c r="B47" s="111"/>
      <c r="C47" s="29"/>
      <c r="D47" s="69" t="s">
        <v>48</v>
      </c>
      <c r="E47" s="31" t="s">
        <v>36</v>
      </c>
      <c r="F47" s="25">
        <v>63924</v>
      </c>
      <c r="G47" s="26">
        <v>67142</v>
      </c>
      <c r="H47" s="3"/>
      <c r="I47" s="119"/>
      <c r="J47" s="119"/>
      <c r="K47" s="20"/>
    </row>
    <row r="48" spans="2:11">
      <c r="B48" s="111"/>
      <c r="C48" s="29"/>
      <c r="D48" s="69" t="s">
        <v>49</v>
      </c>
      <c r="E48" s="31" t="s">
        <v>37</v>
      </c>
      <c r="F48" s="25">
        <v>40421</v>
      </c>
      <c r="G48" s="26">
        <v>49511</v>
      </c>
      <c r="H48" s="3"/>
      <c r="I48" s="119"/>
      <c r="J48" s="119"/>
      <c r="K48" s="20"/>
    </row>
    <row r="49" spans="2:11">
      <c r="B49" s="111"/>
      <c r="C49" s="29"/>
      <c r="D49" s="69" t="s">
        <v>50</v>
      </c>
      <c r="E49" s="31" t="s">
        <v>38</v>
      </c>
      <c r="F49" s="35">
        <v>76085</v>
      </c>
      <c r="G49" s="62">
        <v>725723</v>
      </c>
      <c r="H49" s="3"/>
      <c r="I49" s="119"/>
      <c r="J49" s="119"/>
      <c r="K49" s="20"/>
    </row>
    <row r="50" spans="2:11">
      <c r="B50" s="112"/>
      <c r="C50" s="29"/>
      <c r="D50" s="5"/>
      <c r="E50" s="65" t="s">
        <v>8</v>
      </c>
      <c r="F50" s="64">
        <f>IF(ISERROR(F49/F30),"",F49/F30)</f>
        <v>8.0143887165496572E-2</v>
      </c>
      <c r="G50" s="63">
        <f>IF(ISERROR(G49/G30),"",G49/G30)</f>
        <v>8.3583016773314076E-2</v>
      </c>
      <c r="H50" s="3"/>
      <c r="I50" s="119"/>
      <c r="J50" s="119"/>
      <c r="K50" s="20"/>
    </row>
    <row r="51" spans="2:11">
      <c r="E51"/>
    </row>
    <row r="52" spans="2:11" ht="5.0999999999999996" customHeight="1">
      <c r="B52" s="91"/>
      <c r="C52" s="91"/>
      <c r="D52" s="91"/>
      <c r="E52" s="91"/>
      <c r="F52" s="91"/>
      <c r="G52" s="91"/>
      <c r="H52" s="91"/>
      <c r="I52" s="91"/>
      <c r="J52" s="91"/>
      <c r="K52" s="91"/>
    </row>
    <row r="53" spans="2:11">
      <c r="E53"/>
    </row>
    <row r="54" spans="2:11" ht="12.75" customHeight="1">
      <c r="E54"/>
    </row>
    <row r="55" spans="2:11" ht="12.75" customHeight="1">
      <c r="E55"/>
    </row>
    <row r="56" spans="2:11" ht="12.75" customHeight="1">
      <c r="E56"/>
    </row>
    <row r="57" spans="2:11" ht="12.75" customHeight="1">
      <c r="E57"/>
    </row>
    <row r="58" spans="2:11">
      <c r="E58"/>
    </row>
    <row r="59" spans="2:11">
      <c r="E59"/>
    </row>
    <row r="60" spans="2:11" ht="5.0999999999999996" customHeight="1">
      <c r="E60"/>
    </row>
    <row r="61" spans="2:11">
      <c r="E61"/>
    </row>
    <row r="62" spans="2:11">
      <c r="E62"/>
    </row>
    <row r="63" spans="2:11">
      <c r="E63"/>
    </row>
    <row r="64" spans="2:11">
      <c r="E64"/>
    </row>
    <row r="65" spans="5:5">
      <c r="E65"/>
    </row>
    <row r="66" spans="5:5">
      <c r="E66"/>
    </row>
    <row r="67" spans="5:5" ht="5.0999999999999996" customHeight="1">
      <c r="E67"/>
    </row>
    <row r="68" spans="5:5">
      <c r="E68"/>
    </row>
    <row r="69" spans="5:5">
      <c r="E69"/>
    </row>
    <row r="70" spans="5:5" ht="5.0999999999999996" customHeight="1">
      <c r="E70"/>
    </row>
    <row r="71" spans="5:5">
      <c r="E71"/>
    </row>
    <row r="72" spans="5:5">
      <c r="E72"/>
    </row>
    <row r="73" spans="5:5">
      <c r="E73"/>
    </row>
    <row r="74" spans="5:5">
      <c r="E74"/>
    </row>
    <row r="75" spans="5:5" ht="5.0999999999999996" customHeight="1">
      <c r="E75"/>
    </row>
    <row r="76" spans="5:5">
      <c r="E76"/>
    </row>
    <row r="77" spans="5:5">
      <c r="E77"/>
    </row>
    <row r="78" spans="5:5">
      <c r="E78"/>
    </row>
    <row r="79" spans="5:5">
      <c r="E79"/>
    </row>
    <row r="80" spans="5:5">
      <c r="E80"/>
    </row>
    <row r="81" spans="5:5">
      <c r="E81"/>
    </row>
    <row r="82" spans="5:5">
      <c r="E82"/>
    </row>
    <row r="83" spans="5:5">
      <c r="E83"/>
    </row>
    <row r="926" spans="27:30">
      <c r="AA926" s="18"/>
      <c r="AB926" s="18"/>
      <c r="AC926" s="18"/>
      <c r="AD926" s="18"/>
    </row>
    <row r="927" spans="27:30">
      <c r="AA927" s="18"/>
      <c r="AB927" s="18"/>
      <c r="AC927" s="18"/>
      <c r="AD927" s="18"/>
    </row>
    <row r="928" spans="27:30">
      <c r="AA928" s="18"/>
      <c r="AB928" s="18"/>
      <c r="AC928" s="18"/>
      <c r="AD928" s="18"/>
    </row>
    <row r="929" spans="27:30">
      <c r="AA929" s="18"/>
      <c r="AB929" s="18"/>
      <c r="AC929" s="18"/>
      <c r="AD929" s="18"/>
    </row>
    <row r="930" spans="27:30">
      <c r="AA930" s="18"/>
      <c r="AB930" s="18"/>
      <c r="AC930" s="18"/>
      <c r="AD930" s="18"/>
    </row>
    <row r="931" spans="27:30">
      <c r="AA931" s="18"/>
      <c r="AB931" s="18"/>
      <c r="AC931" s="18"/>
      <c r="AD931" s="18"/>
    </row>
    <row r="932" spans="27:30">
      <c r="AA932" s="18"/>
      <c r="AB932" s="18"/>
      <c r="AC932" s="18"/>
      <c r="AD932" s="18"/>
    </row>
    <row r="933" spans="27:30">
      <c r="AA933" s="18"/>
      <c r="AB933" s="18"/>
      <c r="AC933" s="18"/>
      <c r="AD933" s="18"/>
    </row>
    <row r="934" spans="27:30">
      <c r="AA934" s="18"/>
      <c r="AB934" s="18"/>
      <c r="AC934" s="18"/>
      <c r="AD934" s="18"/>
    </row>
    <row r="935" spans="27:30">
      <c r="AA935" s="18"/>
      <c r="AB935" s="18"/>
      <c r="AC935" s="18"/>
      <c r="AD935" s="18"/>
    </row>
    <row r="936" spans="27:30">
      <c r="AA936" s="18"/>
      <c r="AB936" s="18"/>
      <c r="AC936" s="18"/>
      <c r="AD936" s="18"/>
    </row>
    <row r="937" spans="27:30">
      <c r="AA937" s="18"/>
      <c r="AB937" s="18"/>
      <c r="AC937" s="18"/>
      <c r="AD937" s="18"/>
    </row>
    <row r="938" spans="27:30">
      <c r="AA938" s="18"/>
      <c r="AB938" s="18"/>
      <c r="AC938" s="18"/>
      <c r="AD938" s="18"/>
    </row>
    <row r="939" spans="27:30">
      <c r="AA939" s="18"/>
      <c r="AB939" s="18"/>
      <c r="AC939" s="18"/>
      <c r="AD939" s="18"/>
    </row>
    <row r="940" spans="27:30">
      <c r="AA940" s="18"/>
      <c r="AB940" s="18"/>
      <c r="AC940" s="18"/>
      <c r="AD940" s="18"/>
    </row>
    <row r="941" spans="27:30">
      <c r="AA941" s="18"/>
      <c r="AB941" s="18"/>
      <c r="AC941" s="18"/>
      <c r="AD941" s="18"/>
    </row>
    <row r="942" spans="27:30">
      <c r="AA942" s="18"/>
      <c r="AB942" s="18"/>
      <c r="AC942" s="18"/>
      <c r="AD942" s="18"/>
    </row>
    <row r="943" spans="27:30">
      <c r="AA943" s="18"/>
      <c r="AB943" s="18"/>
      <c r="AC943" s="18"/>
      <c r="AD943" s="18"/>
    </row>
    <row r="944" spans="27:30">
      <c r="AA944" s="18"/>
      <c r="AB944" s="18"/>
      <c r="AC944" s="18"/>
      <c r="AD944" s="18"/>
    </row>
    <row r="945" spans="27:30">
      <c r="AA945" s="18"/>
      <c r="AB945" s="18"/>
      <c r="AC945" s="18"/>
      <c r="AD945" s="18"/>
    </row>
    <row r="946" spans="27:30">
      <c r="AA946" s="18"/>
      <c r="AB946" s="18"/>
      <c r="AC946" s="18"/>
      <c r="AD946" s="18"/>
    </row>
    <row r="947" spans="27:30">
      <c r="AA947" s="18"/>
      <c r="AB947" s="18"/>
      <c r="AC947" s="18"/>
      <c r="AD947" s="18"/>
    </row>
    <row r="948" spans="27:30">
      <c r="AA948" s="18"/>
      <c r="AB948" s="18"/>
      <c r="AC948" s="18"/>
      <c r="AD948" s="18"/>
    </row>
    <row r="949" spans="27:30">
      <c r="AA949" s="18"/>
      <c r="AB949" s="18"/>
      <c r="AC949" s="18"/>
      <c r="AD949" s="18"/>
    </row>
    <row r="950" spans="27:30">
      <c r="AA950" s="18"/>
      <c r="AB950" s="18"/>
      <c r="AC950" s="18"/>
      <c r="AD950" s="18"/>
    </row>
    <row r="951" spans="27:30">
      <c r="AA951" s="18"/>
      <c r="AB951" s="18"/>
      <c r="AC951" s="18"/>
      <c r="AD951" s="18"/>
    </row>
    <row r="952" spans="27:30">
      <c r="AA952" s="18"/>
      <c r="AB952" s="18"/>
      <c r="AC952" s="18"/>
      <c r="AD952" s="18"/>
    </row>
    <row r="953" spans="27:30">
      <c r="AA953" s="18"/>
      <c r="AB953" s="18"/>
      <c r="AC953" s="18"/>
      <c r="AD953" s="18"/>
    </row>
  </sheetData>
  <sheetProtection password="864B" sheet="1" objects="1" scenarios="1" selectLockedCells="1"/>
  <mergeCells count="13">
    <mergeCell ref="B26:B50"/>
    <mergeCell ref="B15:K18"/>
    <mergeCell ref="E26:G26"/>
    <mergeCell ref="E27:G27"/>
    <mergeCell ref="H23:K23"/>
    <mergeCell ref="H24:K24"/>
    <mergeCell ref="I26:J50"/>
    <mergeCell ref="B2:K2"/>
    <mergeCell ref="B6:K10"/>
    <mergeCell ref="B4:K4"/>
    <mergeCell ref="B13:K13"/>
    <mergeCell ref="H22:K22"/>
    <mergeCell ref="B20:K20"/>
  </mergeCells>
  <phoneticPr fontId="1" type="noConversion"/>
  <dataValidations count="4">
    <dataValidation type="custom" showInputMessage="1" showErrorMessage="1" sqref="E44:G44 E36:G36 E39:G39 E50:G50">
      <formula1>$J$11="YES"</formula1>
    </dataValidation>
    <dataValidation type="list" allowBlank="1" showInputMessage="1" showErrorMessage="1" sqref="J11">
      <formula1>"Yes,No"</formula1>
    </dataValidation>
    <dataValidation showInputMessage="1" showErrorMessage="1" sqref="E43:G43 E34:G34"/>
    <dataValidation type="custom" showInputMessage="1" showErrorMessage="1" errorTitle="Legal Disclaimer &amp; Copyright" error="You have failed to select &quot;Yes&quot; indicating your agreement to our Legal Disclaimer &amp; Copyright Information section at the begining of this template." sqref="H22:K24 E45:G49 E40:G42 E37:G38 E35:G35 E29:G33">
      <formula1>$J$11="YES"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40"/>
  <sheetViews>
    <sheetView showGridLines="0" showRowColHeaders="0" zoomScaleNormal="100" workbookViewId="0">
      <selection activeCell="B2" sqref="B2:I2"/>
    </sheetView>
  </sheetViews>
  <sheetFormatPr defaultRowHeight="12.75"/>
  <cols>
    <col min="1" max="1" width="26.28515625" style="6" customWidth="1"/>
    <col min="2" max="2" width="11.5703125" style="6" customWidth="1"/>
    <col min="3" max="3" width="19.28515625" style="6" customWidth="1"/>
    <col min="4" max="4" width="3.7109375" style="6" customWidth="1"/>
    <col min="5" max="5" width="40.7109375" style="6" customWidth="1"/>
    <col min="6" max="7" width="15.7109375" style="6" customWidth="1"/>
    <col min="8" max="8" width="3.7109375" style="6" customWidth="1"/>
    <col min="9" max="9" width="27.42578125" style="6" customWidth="1"/>
    <col min="10" max="16384" width="9.140625" style="6"/>
  </cols>
  <sheetData>
    <row r="1" spans="2:9" ht="20.100000000000001" customHeight="1"/>
    <row r="2" spans="2:9">
      <c r="B2" s="94" t="s">
        <v>4</v>
      </c>
      <c r="C2" s="94"/>
      <c r="D2" s="94"/>
      <c r="E2" s="94"/>
      <c r="F2" s="94"/>
      <c r="G2" s="94"/>
      <c r="H2" s="94"/>
      <c r="I2" s="94"/>
    </row>
    <row r="3" spans="2:9" ht="5.0999999999999996" customHeight="1">
      <c r="E3" s="7"/>
    </row>
    <row r="4" spans="2:9">
      <c r="B4" s="123" t="s">
        <v>53</v>
      </c>
      <c r="C4" s="124"/>
      <c r="D4" s="124"/>
      <c r="E4" s="124"/>
      <c r="F4" s="124"/>
      <c r="G4" s="124"/>
      <c r="H4" s="124"/>
      <c r="I4" s="125"/>
    </row>
    <row r="5" spans="2:9">
      <c r="B5" s="126"/>
      <c r="C5" s="127"/>
      <c r="D5" s="127"/>
      <c r="E5" s="127"/>
      <c r="F5" s="127"/>
      <c r="G5" s="127"/>
      <c r="H5" s="127"/>
      <c r="I5" s="128"/>
    </row>
    <row r="6" spans="2:9">
      <c r="B6" s="126"/>
      <c r="C6" s="127"/>
      <c r="D6" s="127"/>
      <c r="E6" s="127"/>
      <c r="F6" s="127"/>
      <c r="G6" s="127"/>
      <c r="H6" s="127"/>
      <c r="I6" s="128"/>
    </row>
    <row r="7" spans="2:9">
      <c r="B7" s="126"/>
      <c r="C7" s="127"/>
      <c r="D7" s="127"/>
      <c r="E7" s="127"/>
      <c r="F7" s="127"/>
      <c r="G7" s="127"/>
      <c r="H7" s="127"/>
      <c r="I7" s="128"/>
    </row>
    <row r="8" spans="2:9">
      <c r="B8" s="126"/>
      <c r="C8" s="127"/>
      <c r="D8" s="127"/>
      <c r="E8" s="127"/>
      <c r="F8" s="127"/>
      <c r="G8" s="127"/>
      <c r="H8" s="127"/>
      <c r="I8" s="128"/>
    </row>
    <row r="9" spans="2:9">
      <c r="B9" s="129"/>
      <c r="C9" s="130"/>
      <c r="D9" s="130"/>
      <c r="E9" s="130"/>
      <c r="F9" s="130"/>
      <c r="G9" s="130"/>
      <c r="H9" s="130"/>
      <c r="I9" s="131"/>
    </row>
    <row r="10" spans="2:9" ht="24.95" customHeight="1"/>
    <row r="11" spans="2:9">
      <c r="D11" s="8"/>
      <c r="E11" s="9"/>
      <c r="F11" s="9"/>
      <c r="G11" s="9"/>
      <c r="H11" s="10"/>
    </row>
    <row r="12" spans="2:9">
      <c r="D12" s="11"/>
      <c r="E12" s="132" t="str">
        <f>+IF(Input!H22="","",+PROPER(Input!H22))</f>
        <v>Your Business Name</v>
      </c>
      <c r="F12" s="133"/>
      <c r="G12" s="134"/>
      <c r="H12" s="13"/>
    </row>
    <row r="13" spans="2:9">
      <c r="D13" s="11"/>
      <c r="E13" s="135" t="s">
        <v>9</v>
      </c>
      <c r="F13" s="136"/>
      <c r="G13" s="137"/>
      <c r="H13" s="13"/>
    </row>
    <row r="14" spans="2:9">
      <c r="D14" s="11"/>
      <c r="E14" s="138" t="str">
        <f>+CONCATENATE(Input!H23," County, ",Input!H24)</f>
        <v>Westchester County, New York</v>
      </c>
      <c r="F14" s="139"/>
      <c r="G14" s="140"/>
      <c r="H14" s="13"/>
    </row>
    <row r="15" spans="2:9" ht="5.0999999999999996" customHeight="1">
      <c r="D15" s="11"/>
      <c r="E15" s="70"/>
      <c r="F15" s="12"/>
      <c r="G15" s="71"/>
      <c r="H15" s="13"/>
    </row>
    <row r="16" spans="2:9">
      <c r="D16" s="11"/>
      <c r="E16" s="72" t="str">
        <f>IF(Input!E29&lt;&gt;"",Input!E29,"")</f>
        <v>Item</v>
      </c>
      <c r="F16" s="50" t="str">
        <f>IF(Input!F29&lt;&gt;"",Input!F29,"")</f>
        <v>Westchester</v>
      </c>
      <c r="G16" s="73" t="str">
        <f>IF(Input!G29&lt;&gt;"",Input!G29,"")</f>
        <v>New York</v>
      </c>
      <c r="H16" s="13"/>
    </row>
    <row r="17" spans="4:8" ht="5.0999999999999996" customHeight="1">
      <c r="D17" s="11"/>
      <c r="E17" s="74"/>
      <c r="F17" s="32"/>
      <c r="G17" s="75"/>
      <c r="H17" s="13"/>
    </row>
    <row r="18" spans="4:8">
      <c r="D18" s="11"/>
      <c r="E18" s="76" t="str">
        <f>IF(Input!E30&lt;&gt;"",Input!E30,"")</f>
        <v>Resident total population estimate 2008</v>
      </c>
      <c r="F18" s="51">
        <f>IF(Input!F30&lt;&gt;"",Input!F30,"")</f>
        <v>949355</v>
      </c>
      <c r="G18" s="77">
        <f>IF(Input!G30&lt;&gt;"",Input!G30,"")</f>
        <v>8682661</v>
      </c>
      <c r="H18" s="13"/>
    </row>
    <row r="19" spans="4:8">
      <c r="D19" s="11"/>
      <c r="E19" s="78" t="str">
        <f>IF(Input!E31&lt;&gt;"",Input!E31,"")</f>
        <v>Resident population 2000</v>
      </c>
      <c r="F19" s="47">
        <f>IF(Input!F31&lt;&gt;"",Input!F31,"")</f>
        <v>923459</v>
      </c>
      <c r="G19" s="79">
        <f>IF(Input!G31&lt;&gt;"",Input!G31,"")</f>
        <v>8414350</v>
      </c>
      <c r="H19" s="13"/>
    </row>
    <row r="20" spans="4:8">
      <c r="D20" s="11"/>
      <c r="E20" s="76" t="str">
        <f>IF(Input!E32&lt;&gt;"",Input!E32,"")</f>
        <v>Resident population 1990</v>
      </c>
      <c r="F20" s="51">
        <f>IF(Input!F32&lt;&gt;"",Input!F32,"")</f>
        <v>874966</v>
      </c>
      <c r="G20" s="77">
        <f>IF(Input!G32&lt;&gt;"",Input!G32,"")</f>
        <v>7730188</v>
      </c>
      <c r="H20" s="13"/>
    </row>
    <row r="21" spans="4:8">
      <c r="D21" s="11"/>
      <c r="E21" s="78" t="str">
        <f>IF(Input!E33&lt;&gt;"",Input!E33,"")</f>
        <v>Resident population 1980</v>
      </c>
      <c r="F21" s="47">
        <f>IF(Input!F33&lt;&gt;"",Input!F33,"")</f>
        <v>866599</v>
      </c>
      <c r="G21" s="79">
        <f>IF(Input!G33&lt;&gt;"",Input!G33,"")</f>
        <v>7364823</v>
      </c>
      <c r="H21" s="13"/>
    </row>
    <row r="22" spans="4:8">
      <c r="D22" s="11"/>
      <c r="E22" s="76" t="str">
        <f>IF(Input!E34&lt;&gt;"",Input!E34,"")</f>
        <v>% Change in Population - ( Over 2 Decades )</v>
      </c>
      <c r="F22" s="52">
        <f>IF(Input!F34&lt;&gt;"",Input!F34,"")</f>
        <v>9.5495148275038397E-2</v>
      </c>
      <c r="G22" s="80">
        <f>IF(Input!G34&lt;&gt;"",Input!G34,"")</f>
        <v>0.17893681898397287</v>
      </c>
      <c r="H22" s="13"/>
    </row>
    <row r="23" spans="4:8">
      <c r="D23" s="11"/>
      <c r="E23" s="78" t="str">
        <f>IF(Input!E35&lt;&gt;"",Input!E35,"")</f>
        <v>Median Age</v>
      </c>
      <c r="F23" s="48">
        <f>IF(Input!F35&lt;&gt;"",Input!F35,"")</f>
        <v>38.4</v>
      </c>
      <c r="G23" s="81">
        <f>IF(Input!G35&lt;&gt;"",Input!G35,"")</f>
        <v>37.6</v>
      </c>
      <c r="H23" s="13"/>
    </row>
    <row r="24" spans="4:8" ht="5.0999999999999996" customHeight="1">
      <c r="D24" s="11"/>
      <c r="E24" s="74"/>
      <c r="F24" s="32"/>
      <c r="G24" s="75"/>
      <c r="H24" s="13"/>
    </row>
    <row r="25" spans="4:8">
      <c r="D25" s="11"/>
      <c r="E25" s="82" t="str">
        <f>IF(Input!E37&lt;&gt;"",Input!E37,"")</f>
        <v>Male Population</v>
      </c>
      <c r="F25" s="53">
        <f>IF(Input!F37&lt;&gt;"",Input!F37,"")</f>
        <v>0.47860000000000003</v>
      </c>
      <c r="G25" s="83">
        <f>IF(Input!G37&lt;&gt;"",Input!G37,"")</f>
        <v>0.48649999999999999</v>
      </c>
      <c r="H25" s="13"/>
    </row>
    <row r="26" spans="4:8">
      <c r="D26" s="11"/>
      <c r="E26" s="84" t="str">
        <f>IF(Input!E38&lt;&gt;"",Input!E38,"")</f>
        <v>Female Population</v>
      </c>
      <c r="F26" s="59">
        <f>IF(Input!F38&lt;&gt;"",Input!F38,"")</f>
        <v>0.52139999999999997</v>
      </c>
      <c r="G26" s="85">
        <f>IF(Input!G38&lt;&gt;"",Input!G38,"")</f>
        <v>0.51349999999999996</v>
      </c>
      <c r="H26" s="13"/>
    </row>
    <row r="27" spans="4:8" ht="5.0999999999999996" customHeight="1">
      <c r="D27" s="11"/>
      <c r="E27" s="74"/>
      <c r="F27" s="32"/>
      <c r="G27" s="75"/>
      <c r="H27" s="13"/>
    </row>
    <row r="28" spans="4:8">
      <c r="D28" s="11"/>
      <c r="E28" s="76" t="str">
        <f>IF(Input!E40&lt;&gt;"",Input!E40,"")</f>
        <v>Civilian labor force 2008</v>
      </c>
      <c r="F28" s="51">
        <f>IF(Input!F40&lt;&gt;"",Input!F40,"")</f>
        <v>486643</v>
      </c>
      <c r="G28" s="77">
        <f>IF(Input!G40&lt;&gt;"",Input!G40,"")</f>
        <v>4496727</v>
      </c>
      <c r="H28" s="13"/>
    </row>
    <row r="29" spans="4:8">
      <c r="D29" s="11"/>
      <c r="E29" s="78" t="str">
        <f>IF(Input!E41&lt;&gt;"",Input!E41,"")</f>
        <v>Civilian labor force 2000</v>
      </c>
      <c r="F29" s="47">
        <f>IF(Input!F41&lt;&gt;"",Input!F41,"")</f>
        <v>463956</v>
      </c>
      <c r="G29" s="79">
        <f>IF(Input!G41&lt;&gt;"",Input!G41,"")</f>
        <v>4287783</v>
      </c>
      <c r="H29" s="13"/>
    </row>
    <row r="30" spans="4:8">
      <c r="D30" s="11"/>
      <c r="E30" s="76" t="str">
        <f>IF(Input!E42&lt;&gt;"",Input!E42,"")</f>
        <v>Civilian labor force 1990</v>
      </c>
      <c r="F30" s="51">
        <f>IF(Input!F42&lt;&gt;"",Input!F42,"")</f>
        <v>474490</v>
      </c>
      <c r="G30" s="77">
        <f>IF(Input!G42&lt;&gt;"",Input!G42,"")</f>
        <v>4066546</v>
      </c>
      <c r="H30" s="13"/>
    </row>
    <row r="31" spans="4:8">
      <c r="D31" s="11"/>
      <c r="E31" s="86" t="str">
        <f>IF(Input!E43&lt;&gt;"",Input!E43,"")</f>
        <v>% Change in Labor Force - ( Over 2 Decades )</v>
      </c>
      <c r="F31" s="60">
        <f>IF(Input!F43&lt;&gt;"",Input!F43,"")</f>
        <v>2.561276317730616E-2</v>
      </c>
      <c r="G31" s="87">
        <f>IF(Input!G43&lt;&gt;"",Input!G43,"")</f>
        <v>0.10578535199159188</v>
      </c>
      <c r="H31" s="13"/>
    </row>
    <row r="32" spans="4:8" ht="5.0999999999999996" customHeight="1">
      <c r="D32" s="11"/>
      <c r="E32" s="74"/>
      <c r="F32" s="32"/>
      <c r="G32" s="75"/>
      <c r="H32" s="13"/>
    </row>
    <row r="33" spans="4:8">
      <c r="D33" s="11"/>
      <c r="E33" s="76" t="str">
        <f>IF(Input!E45&lt;&gt;"",Input!E45,"")</f>
        <v>Households</v>
      </c>
      <c r="F33" s="51">
        <f>IF(Input!F45&lt;&gt;"",Input!F45,"")</f>
        <v>38527</v>
      </c>
      <c r="G33" s="77">
        <f>IF(Input!G45&lt;&gt;"",Input!G45,"")</f>
        <v>7137013</v>
      </c>
      <c r="H33" s="13"/>
    </row>
    <row r="34" spans="4:8">
      <c r="D34" s="11"/>
      <c r="E34" s="78" t="str">
        <f>IF(Input!E46&lt;&gt;"",Input!E46,"")</f>
        <v>Household Size</v>
      </c>
      <c r="F34" s="61">
        <f>IF(Input!F46&lt;&gt;"",Input!F46,"")</f>
        <v>2.68</v>
      </c>
      <c r="G34" s="88">
        <f>IF(Input!G46&lt;&gt;"",Input!G46,"")</f>
        <v>2.66</v>
      </c>
      <c r="H34" s="13"/>
    </row>
    <row r="35" spans="4:8">
      <c r="D35" s="11"/>
      <c r="E35" s="76" t="str">
        <f>IF(Input!E47&lt;&gt;"",Input!E47,"")</f>
        <v>Median Household Income</v>
      </c>
      <c r="F35" s="54">
        <f>IF(Input!F47&lt;&gt;"",Input!F47,"")</f>
        <v>63924</v>
      </c>
      <c r="G35" s="89">
        <f>IF(Input!G47&lt;&gt;"",Input!G47,"")</f>
        <v>67142</v>
      </c>
      <c r="H35" s="13"/>
    </row>
    <row r="36" spans="4:8">
      <c r="D36" s="11"/>
      <c r="E36" s="78" t="str">
        <f>IF(Input!E48&lt;&gt;"",Input!E48,"")</f>
        <v>Income per capita</v>
      </c>
      <c r="F36" s="49">
        <f>IF(Input!F48&lt;&gt;"",Input!F48,"")</f>
        <v>40421</v>
      </c>
      <c r="G36" s="90">
        <f>IF(Input!G48&lt;&gt;"",Input!G48,"")</f>
        <v>49511</v>
      </c>
      <c r="H36" s="13"/>
    </row>
    <row r="37" spans="4:8">
      <c r="D37" s="11"/>
      <c r="E37" s="76" t="str">
        <f>IF(Input!E49&lt;&gt;"",Input!E49,"")</f>
        <v>People of all ages in Poverty</v>
      </c>
      <c r="F37" s="51">
        <f>IF(Input!F49&lt;&gt;"",Input!F49,"")</f>
        <v>76085</v>
      </c>
      <c r="G37" s="77">
        <f>IF(Input!G49&lt;&gt;"",Input!G49,"")</f>
        <v>725723</v>
      </c>
      <c r="H37" s="13"/>
    </row>
    <row r="38" spans="4:8">
      <c r="D38" s="11"/>
      <c r="E38" s="84" t="str">
        <f>IF(Input!E50&lt;&gt;"",Input!E50,"")</f>
        <v>Poverty Rate</v>
      </c>
      <c r="F38" s="59">
        <f>IF(Input!F50&lt;&gt;"",Input!F50,"")</f>
        <v>8.0143887165496572E-2</v>
      </c>
      <c r="G38" s="85">
        <f>IF(Input!G50&lt;&gt;"",Input!G50,"")</f>
        <v>8.3583016773314076E-2</v>
      </c>
      <c r="H38" s="13"/>
    </row>
    <row r="39" spans="4:8" ht="13.5">
      <c r="D39" s="11"/>
      <c r="E39" s="120" t="s">
        <v>3</v>
      </c>
      <c r="F39" s="121"/>
      <c r="G39" s="122"/>
      <c r="H39" s="13"/>
    </row>
    <row r="40" spans="4:8">
      <c r="D40" s="14"/>
      <c r="E40" s="15"/>
      <c r="F40" s="15"/>
      <c r="G40" s="15"/>
      <c r="H40" s="16"/>
    </row>
  </sheetData>
  <sheetProtection password="864B" sheet="1" objects="1" scenarios="1"/>
  <mergeCells count="6">
    <mergeCell ref="E39:G39"/>
    <mergeCell ref="B2:I2"/>
    <mergeCell ref="B4:I9"/>
    <mergeCell ref="E12:G12"/>
    <mergeCell ref="E13:G13"/>
    <mergeCell ref="E14:G14"/>
  </mergeCells>
  <phoneticPr fontId="1" type="noConversion"/>
  <hyperlinks>
    <hyperlink ref="E39"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2013-07-06T19:48:34Z</dcterms:modified>
</cp:coreProperties>
</file>