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15" yWindow="-15" windowWidth="19125" windowHeight="12825"/>
  </bookViews>
  <sheets>
    <sheet name="Input" sheetId="1" r:id="rId1"/>
    <sheet name="Output" sheetId="2" r:id="rId2"/>
  </sheets>
  <calcPr calcId="125725"/>
</workbook>
</file>

<file path=xl/calcChain.xml><?xml version="1.0" encoding="utf-8"?>
<calcChain xmlns="http://schemas.openxmlformats.org/spreadsheetml/2006/main">
  <c r="E14" i="2"/>
  <c r="E12"/>
  <c r="E25"/>
  <c r="G24"/>
  <c r="F24"/>
  <c r="E24"/>
  <c r="G23"/>
  <c r="F23"/>
  <c r="E23"/>
  <c r="G22"/>
  <c r="F22"/>
  <c r="E22"/>
  <c r="G21"/>
  <c r="F21"/>
  <c r="E21"/>
  <c r="G20"/>
  <c r="F20"/>
  <c r="E20"/>
  <c r="G19"/>
  <c r="F19"/>
  <c r="E19"/>
  <c r="G18"/>
  <c r="F18"/>
  <c r="E18"/>
  <c r="G17"/>
  <c r="F17"/>
  <c r="E17"/>
  <c r="F16"/>
  <c r="E16"/>
  <c r="G28" i="1"/>
  <c r="G16" i="2" s="1"/>
  <c r="F28" i="1"/>
  <c r="G37"/>
  <c r="G25" i="2" s="1"/>
  <c r="F37" i="1"/>
  <c r="F25" i="2" s="1"/>
</calcChain>
</file>

<file path=xl/sharedStrings.xml><?xml version="1.0" encoding="utf-8"?>
<sst xmlns="http://schemas.openxmlformats.org/spreadsheetml/2006/main" count="31" uniqueCount="31">
  <si>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</si>
  <si>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</si>
  <si>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</si>
  <si>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</si>
  <si>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</si>
  <si>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</si>
  <si>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</si>
  <si>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</si>
  <si>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</si>
  <si>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</si>
  <si>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</si>
  <si>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</si>
  <si>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</si>
  <si>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</si>
  <si>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$50k</t>
  </si>
  <si>
    <t>$50k to $99k</t>
  </si>
  <si>
    <t>$100k to $149k</t>
  </si>
  <si>
    <t>$150k to $199k</t>
  </si>
  <si>
    <t>$200k to $299k</t>
  </si>
  <si>
    <t>$300k to $499k</t>
  </si>
  <si>
    <t>$500k to $999k</t>
  </si>
  <si>
    <t>$ 1mil or more</t>
  </si>
  <si>
    <t>TOTAL</t>
  </si>
  <si>
    <t>New York</t>
  </si>
  <si>
    <t>Target Market : Owner Occupied Housing Units Analysis</t>
  </si>
  <si>
    <t>TEMPLATE FOR TARGET MARKET OWNER OCCUPIED HOUSING UNITS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</si>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</sst>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9"/>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style="thin">
        <color indexed="8"/>
      </right>
      <top style="thin">
        <color indexed="8"/>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56"/>
      </right>
      <top style="thin">
        <color indexed="56"/>
      </top>
      <bottom style="thin">
        <color indexed="56"/>
      </bottom>
      <diagonal/>
    </border>
    <border>
      <left style="thin">
        <color indexed="56"/>
      </left>
      <right style="thin">
        <color theme="1"/>
      </right>
      <top style="thin">
        <color indexed="56"/>
      </top>
      <bottom style="thin">
        <color indexed="56"/>
      </bottom>
      <diagonal/>
    </border>
    <border>
      <left style="thin">
        <color theme="1"/>
      </left>
      <right style="thin">
        <color indexed="18"/>
      </right>
      <top style="thin">
        <color indexed="18"/>
      </top>
      <bottom style="thin">
        <color indexed="18"/>
      </bottom>
      <diagonal/>
    </border>
    <border>
      <left style="thin">
        <color indexed="18"/>
      </left>
      <right style="thin">
        <color theme="1"/>
      </right>
      <top style="thin">
        <color indexed="18"/>
      </top>
      <bottom style="thin">
        <color indexed="18"/>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10">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1" fontId="9" fillId="3" borderId="17"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10" fillId="0" borderId="18" xfId="0" applyNumberFormat="1" applyFont="1" applyFill="1" applyBorder="1" applyAlignment="1">
      <alignment horizontal="center"/>
    </xf>
    <xf numFmtId="164" fontId="10" fillId="3" borderId="18" xfId="0" applyNumberFormat="1" applyFont="1" applyFill="1" applyBorder="1" applyAlignment="1">
      <alignment horizontal="center"/>
    </xf>
    <xf numFmtId="164" fontId="10" fillId="7" borderId="18" xfId="0" applyNumberFormat="1" applyFont="1" applyFill="1" applyBorder="1" applyAlignment="1">
      <alignment horizontal="center"/>
    </xf>
    <xf numFmtId="0" fontId="4" fillId="0" borderId="1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0" fontId="4" fillId="0" borderId="27" xfId="0" applyFont="1" applyFill="1" applyBorder="1" applyAlignment="1" applyProtection="1">
      <alignment horizontal="left"/>
    </xf>
    <xf numFmtId="164" fontId="3" fillId="0" borderId="27" xfId="0" applyNumberFormat="1" applyFont="1" applyFill="1" applyBorder="1" applyAlignment="1" applyProtection="1">
      <alignment horizontal="center"/>
    </xf>
    <xf numFmtId="1" fontId="4" fillId="10" borderId="19" xfId="0" applyNumberFormat="1" applyFont="1" applyFill="1" applyBorder="1" applyAlignment="1" applyProtection="1">
      <alignment horizontal="center" wrapText="1"/>
    </xf>
    <xf numFmtId="1" fontId="4" fillId="10" borderId="20" xfId="0" applyNumberFormat="1" applyFont="1" applyFill="1" applyBorder="1" applyAlignment="1" applyProtection="1">
      <alignment horizontal="center" wrapText="1"/>
    </xf>
    <xf numFmtId="0" fontId="0" fillId="4" borderId="36" xfId="0" applyFill="1" applyBorder="1" applyProtection="1"/>
    <xf numFmtId="0" fontId="0" fillId="4" borderId="37" xfId="0" applyFill="1" applyBorder="1" applyProtection="1"/>
    <xf numFmtId="0" fontId="9" fillId="3" borderId="41" xfId="0" applyFont="1" applyFill="1" applyBorder="1" applyAlignment="1">
      <alignment horizontal="left" wrapText="1"/>
    </xf>
    <xf numFmtId="0" fontId="9" fillId="3" borderId="42" xfId="0" applyFont="1" applyFill="1" applyBorder="1" applyAlignment="1">
      <alignment horizontal="center" wrapText="1"/>
    </xf>
    <xf numFmtId="0" fontId="10" fillId="7" borderId="43" xfId="0" applyFont="1" applyFill="1" applyBorder="1" applyAlignment="1">
      <alignment horizontal="left"/>
    </xf>
    <xf numFmtId="164" fontId="10" fillId="7" borderId="44" xfId="0" applyNumberFormat="1" applyFont="1" applyFill="1" applyBorder="1" applyAlignment="1">
      <alignment horizontal="center"/>
    </xf>
    <xf numFmtId="0" fontId="10" fillId="0" borderId="43" xfId="0" applyFont="1" applyFill="1" applyBorder="1" applyAlignment="1">
      <alignment horizontal="left"/>
    </xf>
    <xf numFmtId="164" fontId="10" fillId="0" borderId="44" xfId="0" applyNumberFormat="1" applyFont="1" applyFill="1" applyBorder="1" applyAlignment="1">
      <alignment horizontal="center"/>
    </xf>
    <xf numFmtId="0" fontId="9" fillId="3" borderId="43" xfId="0" applyFont="1" applyFill="1" applyBorder="1" applyAlignment="1">
      <alignment horizontal="left"/>
    </xf>
    <xf numFmtId="164" fontId="10" fillId="3" borderId="44" xfId="0" applyNumberFormat="1" applyFont="1" applyFill="1" applyBorder="1" applyAlignment="1">
      <alignment horizontal="center"/>
    </xf>
    <xf numFmtId="0" fontId="0" fillId="10" borderId="36" xfId="0" applyFill="1" applyBorder="1"/>
    <xf numFmtId="0" fontId="0" fillId="10" borderId="0" xfId="0" applyFill="1" applyBorder="1"/>
    <xf numFmtId="0" fontId="0" fillId="10" borderId="37" xfId="0" applyFill="1" applyBorder="1"/>
    <xf numFmtId="0" fontId="0" fillId="8" borderId="0" xfId="0" applyFill="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4" fillId="6" borderId="30" xfId="0" applyFont="1" applyFill="1" applyBorder="1" applyAlignment="1" applyProtection="1">
      <alignment horizontal="center"/>
      <protection locked="0"/>
    </xf>
    <xf numFmtId="0" fontId="12" fillId="9" borderId="45" xfId="0" applyFont="1" applyFill="1" applyBorder="1" applyAlignment="1">
      <alignment horizontal="center"/>
    </xf>
    <xf numFmtId="0" fontId="12" fillId="9" borderId="46" xfId="0" applyFont="1" applyFill="1" applyBorder="1" applyAlignment="1">
      <alignment horizontal="center"/>
    </xf>
    <xf numFmtId="0" fontId="12" fillId="9" borderId="47"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10" borderId="38" xfId="1" applyFont="1" applyFill="1" applyBorder="1" applyAlignment="1" applyProtection="1">
      <alignment horizontal="center"/>
    </xf>
    <xf numFmtId="0" fontId="7" fillId="10" borderId="39" xfId="1" applyFont="1" applyFill="1" applyBorder="1" applyAlignment="1" applyProtection="1">
      <alignment horizontal="center"/>
    </xf>
    <xf numFmtId="0" fontId="7" fillId="10" borderId="40"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1" fillId="8" borderId="35" xfId="0" applyFont="1" applyFill="1" applyBorder="1" applyAlignment="1">
      <alignment horizontal="center"/>
    </xf>
    <xf numFmtId="0" fontId="12" fillId="9" borderId="36" xfId="0" applyFont="1" applyFill="1" applyBorder="1" applyAlignment="1">
      <alignment horizontal="center"/>
    </xf>
    <xf numFmtId="0" fontId="12" fillId="9" borderId="0" xfId="0" applyFont="1" applyFill="1" applyBorder="1" applyAlignment="1">
      <alignment horizontal="center"/>
    </xf>
    <xf numFmtId="0" fontId="12" fillId="9" borderId="37" xfId="0" applyFont="1" applyFill="1" applyBorder="1" applyAlignment="1">
      <alignment horizontal="center"/>
    </xf>
    <xf numFmtId="0" fontId="12" fillId="11" borderId="38" xfId="0" applyFont="1" applyFill="1" applyBorder="1" applyAlignment="1">
      <alignment horizontal="center"/>
    </xf>
    <xf numFmtId="0" fontId="12" fillId="11" borderId="39" xfId="0" applyFont="1" applyFill="1" applyBorder="1" applyAlignment="1">
      <alignment horizontal="center"/>
    </xf>
    <xf numFmtId="0" fontId="12" fillId="11" borderId="40" xfId="0" applyFont="1" applyFill="1" applyBorder="1" applyAlignment="1">
      <alignment horizont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61"/>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0074633515613225E-2"/>
          <c:y val="1.5197568389057767E-2"/>
          <c:w val="0.89758077568664019"/>
          <c:h val="0.84498480243161156"/>
        </c:manualLayout>
      </c:layout>
      <c:area3DChart>
        <c:grouping val="stacked"/>
        <c:ser>
          <c:idx val="0"/>
          <c:order val="0"/>
          <c:tx>
            <c:strRef>
              <c:f>Input!$F$28</c:f>
              <c:strCache>
                <c:ptCount val="1"/>
                <c:pt idx="0">
                  <c:v>Monroe</c:v>
                </c:pt>
              </c:strCache>
            </c:strRef>
          </c:tx>
          <c:spPr>
            <a:solidFill>
              <a:srgbClr val="E8F5E9"/>
            </a:solidFill>
            <a:ln w="12700">
              <a:solidFill>
                <a:srgbClr val="000000"/>
              </a:solidFill>
              <a:prstDash val="solid"/>
            </a:ln>
          </c:spPr>
          <c:cat>
            <c:strRef>
              <c:f>Input!$E$29:$E$36</c:f>
              <c:strCache>
                <c:ptCount val="8"/>
                <c:pt idx="0">
                  <c:v>Less Than $50k</c:v>
                </c:pt>
                <c:pt idx="1">
                  <c:v>$50k to $99k</c:v>
                </c:pt>
                <c:pt idx="2">
                  <c:v>$100k to $149k</c:v>
                </c:pt>
                <c:pt idx="3">
                  <c:v>$150k to $199k</c:v>
                </c:pt>
                <c:pt idx="4">
                  <c:v>$200k to $299k</c:v>
                </c:pt>
                <c:pt idx="5">
                  <c:v>$300k to $499k</c:v>
                </c:pt>
                <c:pt idx="6">
                  <c:v>$500k to $999k</c:v>
                </c:pt>
                <c:pt idx="7">
                  <c:v>$ 1mil or more</c:v>
                </c:pt>
              </c:strCache>
            </c:strRef>
          </c:cat>
          <c:val>
            <c:numRef>
              <c:f>Input!$F$29:$F$36</c:f>
              <c:numCache>
                <c:formatCode>0.0%</c:formatCode>
                <c:ptCount val="8"/>
                <c:pt idx="0">
                  <c:v>4.9000000000000002E-2</c:v>
                </c:pt>
                <c:pt idx="1">
                  <c:v>0.246</c:v>
                </c:pt>
                <c:pt idx="2">
                  <c:v>0.313</c:v>
                </c:pt>
                <c:pt idx="3">
                  <c:v>0.185</c:v>
                </c:pt>
                <c:pt idx="4">
                  <c:v>0.128</c:v>
                </c:pt>
                <c:pt idx="5">
                  <c:v>5.8000000000000003E-2</c:v>
                </c:pt>
                <c:pt idx="6">
                  <c:v>1.7999999999999999E-2</c:v>
                </c:pt>
                <c:pt idx="7">
                  <c:v>3.0000000000000001E-3</c:v>
                </c:pt>
              </c:numCache>
            </c:numRef>
          </c:val>
        </c:ser>
        <c:axId val="170751872"/>
        <c:axId val="170783488"/>
        <c:axId val="0"/>
      </c:area3DChart>
      <c:catAx>
        <c:axId val="170751872"/>
        <c:scaling>
          <c:orientation val="minMax"/>
        </c:scaling>
        <c:axPos val="b"/>
        <c:numFmt formatCode="General" sourceLinked="1"/>
        <c:tickLblPos val="low"/>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170783488"/>
        <c:crosses val="autoZero"/>
        <c:auto val="1"/>
        <c:lblAlgn val="ctr"/>
        <c:lblOffset val="100"/>
        <c:tickLblSkip val="1"/>
        <c:tickMarkSkip val="1"/>
      </c:catAx>
      <c:valAx>
        <c:axId val="170783488"/>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170751872"/>
        <c:crosses val="autoZero"/>
        <c:crossBetween val="midCat"/>
      </c:valAx>
      <c:spPr>
        <a:noFill/>
        <a:ln w="25400">
          <a:noFill/>
        </a:ln>
      </c:spPr>
    </c:plotArea>
    <c:plotVisOnly val="1"/>
    <c:dispBlanksAs val="zero"/>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035"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086"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25</xdr:row>
      <xdr:rowOff>47625</xdr:rowOff>
    </xdr:from>
    <xdr:to>
      <xdr:col>3</xdr:col>
      <xdr:colOff>104775</xdr:colOff>
      <xdr:row>35</xdr:row>
      <xdr:rowOff>114300</xdr:rowOff>
    </xdr:to>
    <xdr:sp macro="" textlink="">
      <xdr:nvSpPr>
        <xdr:cNvPr id="1087" name="AutoShape 63"/>
        <xdr:cNvSpPr>
          <a:spLocks/>
        </xdr:cNvSpPr>
      </xdr:nvSpPr>
      <xdr:spPr bwMode="auto">
        <a:xfrm>
          <a:off x="2362200" y="3362325"/>
          <a:ext cx="114300" cy="1685925"/>
        </a:xfrm>
        <a:prstGeom prst="leftBrace">
          <a:avLst>
            <a:gd name="adj1" fmla="val 122917"/>
            <a:gd name="adj2" fmla="val 50000"/>
          </a:avLst>
        </a:prstGeom>
        <a:noFill/>
        <a:ln w="9525">
          <a:solidFill>
            <a:srgbClr val="000000"/>
          </a:solidFill>
          <a:round/>
          <a:headEnd/>
          <a:tailEnd/>
        </a:ln>
      </xdr:spPr>
    </xdr:sp>
    <xdr:clientData/>
  </xdr:twoCellAnchor>
  <xdr:twoCellAnchor>
    <xdr:from>
      <xdr:col>4</xdr:col>
      <xdr:colOff>1752600</xdr:colOff>
      <xdr:row>39</xdr:row>
      <xdr:rowOff>142875</xdr:rowOff>
    </xdr:from>
    <xdr:to>
      <xdr:col>5</xdr:col>
      <xdr:colOff>1028700</xdr:colOff>
      <xdr:row>42</xdr:row>
      <xdr:rowOff>133350</xdr:rowOff>
    </xdr:to>
    <xdr:grpSp>
      <xdr:nvGrpSpPr>
        <xdr:cNvPr id="1140" name="Group 116">
          <a:hlinkClick xmlns:r="http://schemas.openxmlformats.org/officeDocument/2006/relationships" r:id="rId1"/>
        </xdr:cNvPr>
        <xdr:cNvGrpSpPr>
          <a:grpSpLocks/>
        </xdr:cNvGrpSpPr>
      </xdr:nvGrpSpPr>
      <xdr:grpSpPr bwMode="auto">
        <a:xfrm>
          <a:off x="5572125" y="621982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2"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3"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65162</xdr:rowOff>
    </xdr:from>
    <xdr:to>
      <xdr:col>0</xdr:col>
      <xdr:colOff>685006</xdr:colOff>
      <xdr:row>5</xdr:row>
      <xdr:rowOff>129517</xdr:rowOff>
    </xdr:to>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28171</xdr:rowOff>
    </xdr:from>
    <xdr:to>
      <xdr:col>0</xdr:col>
      <xdr:colOff>639366</xdr:colOff>
      <xdr:row>5</xdr:row>
      <xdr:rowOff>18848</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44</xdr:row>
      <xdr:rowOff>123825</xdr:rowOff>
    </xdr:from>
    <xdr:to>
      <xdr:col>0</xdr:col>
      <xdr:colOff>1323975</xdr:colOff>
      <xdr:row>47</xdr:row>
      <xdr:rowOff>104775</xdr:rowOff>
    </xdr:to>
    <xdr:grpSp>
      <xdr:nvGrpSpPr>
        <xdr:cNvPr id="9" name="Group 8"/>
        <xdr:cNvGrpSpPr/>
      </xdr:nvGrpSpPr>
      <xdr:grpSpPr>
        <a:xfrm>
          <a:off x="228600" y="7277100"/>
          <a:ext cx="1095375" cy="476250"/>
          <a:chOff x="228600" y="9048750"/>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90487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9094862"/>
            <a:ext cx="392509" cy="393248"/>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9219796"/>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25</xdr:row>
      <xdr:rowOff>57150</xdr:rowOff>
    </xdr:from>
    <xdr:to>
      <xdr:col>7</xdr:col>
      <xdr:colOff>0</xdr:colOff>
      <xdr:row>44</xdr:row>
      <xdr:rowOff>114300</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51"/>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8" style="4" customWidth="1"/>
    <col min="6" max="6" width="19" customWidth="1"/>
    <col min="7" max="7" width="19.285156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4.5" customHeight="1"/>
    <row r="2" spans="1:11">
      <c r="B2" s="76" t="s">
        <v>25</v>
      </c>
      <c r="C2" s="76"/>
      <c r="D2" s="76"/>
      <c r="E2" s="76"/>
      <c r="F2" s="76"/>
      <c r="G2" s="76"/>
      <c r="H2" s="76"/>
      <c r="I2" s="76"/>
      <c r="J2" s="76"/>
      <c r="K2" s="76"/>
    </row>
    <row r="3" spans="1:11" ht="12.75" customHeight="1">
      <c r="A3" s="19"/>
    </row>
    <row r="4" spans="1:11">
      <c r="B4" s="71" t="s">
        <v>1</v>
      </c>
      <c r="C4" s="72"/>
      <c r="D4" s="72"/>
      <c r="E4" s="72"/>
      <c r="F4" s="72"/>
      <c r="G4" s="72"/>
      <c r="H4" s="72"/>
      <c r="I4" s="72"/>
      <c r="J4" s="72"/>
      <c r="K4" s="73"/>
    </row>
    <row r="5" spans="1:11" ht="5.0999999999999996" customHeight="1"/>
    <row r="6" spans="1:11" ht="11.45" customHeight="1">
      <c r="B6" s="77" t="s">
        <v>6</v>
      </c>
      <c r="C6" s="78"/>
      <c r="D6" s="78"/>
      <c r="E6" s="78"/>
      <c r="F6" s="78"/>
      <c r="G6" s="78"/>
      <c r="H6" s="78"/>
      <c r="I6" s="78"/>
      <c r="J6" s="78"/>
      <c r="K6" s="79"/>
    </row>
    <row r="7" spans="1:11" ht="11.45" customHeight="1">
      <c r="B7" s="80"/>
      <c r="C7" s="81"/>
      <c r="D7" s="81"/>
      <c r="E7" s="81"/>
      <c r="F7" s="81"/>
      <c r="G7" s="81"/>
      <c r="H7" s="81"/>
      <c r="I7" s="81"/>
      <c r="J7" s="81"/>
      <c r="K7" s="82"/>
    </row>
    <row r="8" spans="1:11" ht="11.45" customHeight="1">
      <c r="B8" s="80"/>
      <c r="C8" s="81"/>
      <c r="D8" s="81"/>
      <c r="E8" s="81"/>
      <c r="F8" s="81"/>
      <c r="G8" s="81"/>
      <c r="H8" s="81"/>
      <c r="I8" s="81"/>
      <c r="J8" s="81"/>
      <c r="K8" s="82"/>
    </row>
    <row r="9" spans="1:11" ht="11.45" customHeight="1">
      <c r="B9" s="80"/>
      <c r="C9" s="81"/>
      <c r="D9" s="81"/>
      <c r="E9" s="81"/>
      <c r="F9" s="81"/>
      <c r="G9" s="81"/>
      <c r="H9" s="81"/>
      <c r="I9" s="81"/>
      <c r="J9" s="81"/>
      <c r="K9" s="82"/>
    </row>
    <row r="10" spans="1:11" ht="11.45" customHeight="1">
      <c r="B10" s="80"/>
      <c r="C10" s="81"/>
      <c r="D10" s="81"/>
      <c r="E10" s="81"/>
      <c r="F10" s="81"/>
      <c r="G10" s="81"/>
      <c r="H10" s="81"/>
      <c r="I10" s="81"/>
      <c r="J10" s="81"/>
      <c r="K10" s="82"/>
    </row>
    <row r="11" spans="1:11" ht="12.75" customHeight="1">
      <c r="B11" s="23" t="s">
        <v>7</v>
      </c>
      <c r="C11" s="24"/>
      <c r="D11" s="24"/>
      <c r="E11" s="24"/>
      <c r="F11" s="24"/>
      <c r="G11" s="24"/>
      <c r="H11" s="24"/>
      <c r="I11" s="24"/>
      <c r="J11" s="25"/>
      <c r="K11" s="26"/>
    </row>
    <row r="13" spans="1:11">
      <c r="B13" s="71" t="s">
        <v>2</v>
      </c>
      <c r="C13" s="72"/>
      <c r="D13" s="72"/>
      <c r="E13" s="72"/>
      <c r="F13" s="72"/>
      <c r="G13" s="72"/>
      <c r="H13" s="72"/>
      <c r="I13" s="72"/>
      <c r="J13" s="72"/>
      <c r="K13" s="73"/>
    </row>
    <row r="14" spans="1:11" ht="5.0999999999999996" customHeight="1"/>
    <row r="15" spans="1:11" ht="12.75" customHeight="1">
      <c r="B15" s="77" t="s">
        <v>26</v>
      </c>
      <c r="C15" s="78"/>
      <c r="D15" s="78"/>
      <c r="E15" s="78"/>
      <c r="F15" s="78"/>
      <c r="G15" s="78"/>
      <c r="H15" s="78"/>
      <c r="I15" s="78"/>
      <c r="J15" s="78"/>
      <c r="K15" s="79"/>
    </row>
    <row r="16" spans="1:11">
      <c r="B16" s="80"/>
      <c r="C16" s="81"/>
      <c r="D16" s="81"/>
      <c r="E16" s="81"/>
      <c r="F16" s="81"/>
      <c r="G16" s="81"/>
      <c r="H16" s="81"/>
      <c r="I16" s="81"/>
      <c r="J16" s="81"/>
      <c r="K16" s="82"/>
    </row>
    <row r="17" spans="2:11">
      <c r="B17" s="80"/>
      <c r="C17" s="81"/>
      <c r="D17" s="81"/>
      <c r="E17" s="81"/>
      <c r="F17" s="81"/>
      <c r="G17" s="81"/>
      <c r="H17" s="81"/>
      <c r="I17" s="81"/>
      <c r="J17" s="81"/>
      <c r="K17" s="82"/>
    </row>
    <row r="18" spans="2:11">
      <c r="B18" s="83"/>
      <c r="C18" s="84"/>
      <c r="D18" s="84"/>
      <c r="E18" s="84"/>
      <c r="F18" s="84"/>
      <c r="G18" s="84"/>
      <c r="H18" s="84"/>
      <c r="I18" s="84"/>
      <c r="J18" s="84"/>
      <c r="K18" s="85"/>
    </row>
    <row r="19" spans="2:11">
      <c r="B19" s="34"/>
      <c r="C19" s="34"/>
      <c r="D19" s="34"/>
      <c r="E19" s="34"/>
      <c r="F19" s="34"/>
      <c r="G19" s="34"/>
      <c r="H19" s="34"/>
      <c r="I19" s="34"/>
      <c r="J19" s="34"/>
      <c r="K19" s="34"/>
    </row>
    <row r="20" spans="2:11">
      <c r="B20" s="71" t="s">
        <v>3</v>
      </c>
      <c r="C20" s="72"/>
      <c r="D20" s="72"/>
      <c r="E20" s="72"/>
      <c r="F20" s="72"/>
      <c r="G20" s="72"/>
      <c r="H20" s="72"/>
      <c r="I20" s="72"/>
      <c r="J20" s="72"/>
      <c r="K20" s="73"/>
    </row>
    <row r="21" spans="2:11" ht="5.0999999999999996" customHeight="1"/>
    <row r="22" spans="2:11" ht="12.75" customHeight="1">
      <c r="B22" s="6" t="s">
        <v>8</v>
      </c>
      <c r="C22" s="7"/>
      <c r="D22" s="1"/>
      <c r="H22" s="68" t="s">
        <v>28</v>
      </c>
      <c r="I22" s="69"/>
      <c r="J22" s="69"/>
      <c r="K22" s="70"/>
    </row>
    <row r="23" spans="2:11" ht="12.75" customHeight="1">
      <c r="B23" s="6" t="s">
        <v>12</v>
      </c>
      <c r="C23" s="7"/>
      <c r="D23" s="1"/>
      <c r="H23" s="68" t="s">
        <v>23</v>
      </c>
      <c r="I23" s="69"/>
      <c r="J23" s="69"/>
      <c r="K23" s="70"/>
    </row>
    <row r="24" spans="2:11" ht="12.75" customHeight="1">
      <c r="B24" s="6" t="s">
        <v>13</v>
      </c>
      <c r="C24" s="7"/>
      <c r="D24" s="1"/>
      <c r="H24" s="68" t="s">
        <v>29</v>
      </c>
      <c r="I24" s="69"/>
      <c r="J24" s="69"/>
      <c r="K24" s="70"/>
    </row>
    <row r="25" spans="2:11">
      <c r="B25" s="1"/>
      <c r="C25" s="1"/>
      <c r="D25" s="1"/>
      <c r="F25" s="1"/>
      <c r="G25" s="1"/>
      <c r="H25" s="1"/>
      <c r="I25" s="1"/>
      <c r="J25" s="1"/>
      <c r="K25" s="1"/>
    </row>
    <row r="26" spans="2:11">
      <c r="B26" s="107" t="s">
        <v>30</v>
      </c>
      <c r="C26" s="31"/>
      <c r="D26" s="5"/>
      <c r="E26" s="27"/>
      <c r="F26" s="74" t="s">
        <v>11</v>
      </c>
      <c r="G26" s="75"/>
      <c r="H26" s="2"/>
      <c r="I26" s="66"/>
      <c r="J26" s="21"/>
      <c r="K26" s="21"/>
    </row>
    <row r="27" spans="2:11">
      <c r="B27" s="108"/>
      <c r="C27" s="31"/>
      <c r="D27" s="5"/>
      <c r="E27" s="27" t="s">
        <v>0</v>
      </c>
      <c r="F27" s="29" t="s">
        <v>9</v>
      </c>
      <c r="G27" s="30" t="s">
        <v>10</v>
      </c>
      <c r="H27" s="2"/>
      <c r="I27" s="66"/>
      <c r="J27" s="21"/>
      <c r="K27" s="21"/>
    </row>
    <row r="28" spans="2:11" ht="12.75" customHeight="1">
      <c r="B28" s="108"/>
      <c r="C28" s="31"/>
      <c r="D28" s="5"/>
      <c r="E28" s="28"/>
      <c r="F28" s="50" t="str">
        <f>IF(H24&lt;&gt;"",H24,"")</f>
        <v>Monroe</v>
      </c>
      <c r="G28" s="51" t="str">
        <f>IF(H23&lt;&gt;"",H23)</f>
        <v>New York</v>
      </c>
      <c r="H28" s="2"/>
      <c r="I28" s="66"/>
      <c r="J28" s="21"/>
      <c r="K28" s="21"/>
    </row>
    <row r="29" spans="2:11">
      <c r="B29" s="108"/>
      <c r="C29" s="31"/>
      <c r="D29" s="5"/>
      <c r="E29" s="45" t="s">
        <v>14</v>
      </c>
      <c r="F29" s="36">
        <v>4.9000000000000002E-2</v>
      </c>
      <c r="G29" s="37">
        <v>5.2999999999999999E-2</v>
      </c>
      <c r="H29" s="3"/>
      <c r="I29" s="67"/>
      <c r="J29" s="22"/>
      <c r="K29" s="22"/>
    </row>
    <row r="30" spans="2:11">
      <c r="B30" s="108"/>
      <c r="C30" s="31"/>
      <c r="D30" s="5"/>
      <c r="E30" s="46" t="s">
        <v>15</v>
      </c>
      <c r="F30" s="38">
        <v>0.246</v>
      </c>
      <c r="G30" s="39">
        <v>0.13400000000000001</v>
      </c>
      <c r="H30" s="3"/>
      <c r="I30" s="67"/>
      <c r="J30" s="22"/>
      <c r="K30" s="22"/>
    </row>
    <row r="31" spans="2:11">
      <c r="B31" s="108"/>
      <c r="C31" s="31"/>
      <c r="D31" s="5"/>
      <c r="E31" s="46" t="s">
        <v>16</v>
      </c>
      <c r="F31" s="38">
        <v>0.313</v>
      </c>
      <c r="G31" s="39">
        <v>0.11</v>
      </c>
      <c r="H31" s="3"/>
      <c r="I31" s="67"/>
      <c r="J31" s="22"/>
      <c r="K31" s="22"/>
    </row>
    <row r="32" spans="2:11">
      <c r="B32" s="108"/>
      <c r="C32" s="31"/>
      <c r="D32" s="5"/>
      <c r="E32" s="46" t="s">
        <v>17</v>
      </c>
      <c r="F32" s="38">
        <v>0.185</v>
      </c>
      <c r="G32" s="39">
        <v>8.5000000000000006E-2</v>
      </c>
      <c r="H32" s="3"/>
      <c r="I32" s="67"/>
      <c r="J32" s="22"/>
      <c r="K32" s="22"/>
    </row>
    <row r="33" spans="2:11">
      <c r="B33" s="108"/>
      <c r="C33" s="31"/>
      <c r="D33" s="5"/>
      <c r="E33" s="46" t="s">
        <v>18</v>
      </c>
      <c r="F33" s="38">
        <v>0.128</v>
      </c>
      <c r="G33" s="39">
        <v>0.114</v>
      </c>
      <c r="H33" s="3"/>
      <c r="I33" s="67"/>
      <c r="J33" s="22"/>
      <c r="K33" s="22"/>
    </row>
    <row r="34" spans="2:11">
      <c r="B34" s="108"/>
      <c r="C34" s="31"/>
      <c r="D34" s="5"/>
      <c r="E34" s="46" t="s">
        <v>19</v>
      </c>
      <c r="F34" s="38">
        <v>5.8000000000000003E-2</v>
      </c>
      <c r="G34" s="39">
        <v>0.24</v>
      </c>
      <c r="H34" s="3"/>
      <c r="I34" s="67"/>
      <c r="J34" s="22"/>
      <c r="K34" s="22"/>
    </row>
    <row r="35" spans="2:11">
      <c r="B35" s="108"/>
      <c r="C35" s="31"/>
      <c r="D35" s="5"/>
      <c r="E35" s="46" t="s">
        <v>20</v>
      </c>
      <c r="F35" s="38">
        <v>1.7999999999999999E-2</v>
      </c>
      <c r="G35" s="39">
        <v>0.214</v>
      </c>
      <c r="H35" s="3"/>
      <c r="I35" s="67"/>
      <c r="J35" s="22"/>
      <c r="K35" s="22"/>
    </row>
    <row r="36" spans="2:11">
      <c r="B36" s="108"/>
      <c r="C36" s="31"/>
      <c r="D36" s="5"/>
      <c r="E36" s="47" t="s">
        <v>21</v>
      </c>
      <c r="F36" s="40">
        <v>3.0000000000000001E-3</v>
      </c>
      <c r="G36" s="41">
        <v>0.05</v>
      </c>
      <c r="H36" s="3"/>
      <c r="I36" s="67"/>
      <c r="J36" s="22"/>
      <c r="K36" s="22"/>
    </row>
    <row r="37" spans="2:11">
      <c r="B37" s="109"/>
      <c r="C37" s="31"/>
      <c r="D37" s="35"/>
      <c r="E37" s="48" t="s">
        <v>22</v>
      </c>
      <c r="F37" s="49">
        <f>SUM(F29:F36)</f>
        <v>1</v>
      </c>
      <c r="G37" s="49">
        <f>SUM(G29:G36)</f>
        <v>1</v>
      </c>
      <c r="H37" s="3"/>
      <c r="I37" s="22"/>
      <c r="J37" s="22"/>
      <c r="K37" s="22"/>
    </row>
    <row r="38" spans="2:11">
      <c r="B38" s="33"/>
      <c r="C38" s="31"/>
      <c r="D38" s="35"/>
      <c r="E38"/>
      <c r="H38" s="3"/>
      <c r="I38" s="22"/>
      <c r="J38" s="22"/>
      <c r="K38" s="22"/>
    </row>
    <row r="39" spans="2:11" ht="5.0999999999999996" customHeight="1">
      <c r="B39" s="65"/>
      <c r="C39" s="65"/>
      <c r="D39" s="65"/>
      <c r="E39" s="65"/>
      <c r="F39" s="65"/>
      <c r="G39" s="65"/>
      <c r="H39" s="65"/>
      <c r="I39" s="65"/>
      <c r="J39" s="65"/>
      <c r="K39" s="65"/>
    </row>
    <row r="40" spans="2:11" ht="12.75" customHeight="1">
      <c r="E40"/>
    </row>
    <row r="41" spans="2:11" ht="12.75" customHeight="1">
      <c r="E41"/>
    </row>
    <row r="42" spans="2:11" ht="12.75" customHeight="1">
      <c r="E42"/>
    </row>
    <row r="43" spans="2:11">
      <c r="E43"/>
    </row>
    <row r="44" spans="2:11">
      <c r="E44"/>
    </row>
    <row r="45" spans="2:11" ht="12.75" customHeight="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924" spans="27:30">
      <c r="AA924" s="20"/>
      <c r="AB924" s="20"/>
      <c r="AC924" s="20"/>
      <c r="AD924" s="20"/>
    </row>
    <row r="925" spans="27:30">
      <c r="AA925" s="20"/>
      <c r="AB925" s="20"/>
      <c r="AC925" s="20"/>
      <c r="AD925" s="20"/>
    </row>
    <row r="926" spans="27:30">
      <c r="AA926" s="20"/>
      <c r="AB926" s="20"/>
      <c r="AC926" s="20"/>
      <c r="AD926" s="20"/>
    </row>
    <row r="927" spans="27:30">
      <c r="AA927" s="20"/>
      <c r="AB927" s="20"/>
      <c r="AC927" s="20"/>
      <c r="AD927" s="20"/>
    </row>
    <row r="928" spans="27:30">
      <c r="AA928" s="20"/>
      <c r="AB928" s="20"/>
      <c r="AC928" s="20"/>
      <c r="AD928" s="20"/>
    </row>
    <row r="929" spans="27:30">
      <c r="AA929" s="20"/>
      <c r="AB929" s="20"/>
      <c r="AC929" s="20"/>
      <c r="AD929" s="20"/>
    </row>
    <row r="930" spans="27:30">
      <c r="AA930" s="20"/>
      <c r="AB930" s="20"/>
      <c r="AC930" s="20"/>
      <c r="AD930" s="20"/>
    </row>
    <row r="931" spans="27:30">
      <c r="AA931" s="20"/>
      <c r="AB931" s="20"/>
      <c r="AC931" s="20"/>
      <c r="AD931" s="20"/>
    </row>
    <row r="932" spans="27:30">
      <c r="AA932" s="20"/>
      <c r="AB932" s="20"/>
      <c r="AC932" s="20"/>
      <c r="AD932" s="20"/>
    </row>
    <row r="933" spans="27:30">
      <c r="AA933" s="20"/>
      <c r="AB933" s="20"/>
      <c r="AC933" s="20"/>
      <c r="AD933" s="20"/>
    </row>
    <row r="934" spans="27:30">
      <c r="AA934" s="20"/>
      <c r="AB934" s="20"/>
      <c r="AC934" s="20"/>
      <c r="AD934" s="20"/>
    </row>
    <row r="935" spans="27:30">
      <c r="AA935" s="20"/>
      <c r="AB935" s="20"/>
      <c r="AC935" s="20"/>
      <c r="AD935" s="20"/>
    </row>
    <row r="936" spans="27:30">
      <c r="AA936" s="20"/>
      <c r="AB936" s="20"/>
      <c r="AC936" s="20"/>
      <c r="AD936" s="20"/>
    </row>
    <row r="937" spans="27:30">
      <c r="AA937" s="20"/>
      <c r="AB937" s="20"/>
      <c r="AC937" s="20"/>
      <c r="AD937" s="20"/>
    </row>
    <row r="938" spans="27:30">
      <c r="AA938" s="20"/>
      <c r="AB938" s="20"/>
      <c r="AC938" s="20"/>
      <c r="AD938" s="20"/>
    </row>
    <row r="939" spans="27:30">
      <c r="AA939" s="20"/>
      <c r="AB939" s="20"/>
      <c r="AC939" s="20"/>
      <c r="AD939" s="20"/>
    </row>
    <row r="940" spans="27:30">
      <c r="AA940" s="20"/>
      <c r="AB940" s="20"/>
      <c r="AC940" s="20"/>
      <c r="AD940" s="20"/>
    </row>
    <row r="941" spans="27:30">
      <c r="AA941" s="20"/>
      <c r="AB941" s="20"/>
      <c r="AC941" s="20"/>
      <c r="AD941" s="20"/>
    </row>
    <row r="942" spans="27:30">
      <c r="AA942" s="20"/>
      <c r="AB942" s="20"/>
      <c r="AC942" s="20"/>
      <c r="AD942" s="20"/>
    </row>
    <row r="943" spans="27:30">
      <c r="AA943" s="20"/>
      <c r="AB943" s="20"/>
      <c r="AC943" s="20"/>
      <c r="AD943" s="20"/>
    </row>
    <row r="944" spans="27:30">
      <c r="AA944" s="20"/>
      <c r="AB944" s="20"/>
      <c r="AC944" s="20"/>
      <c r="AD944" s="20"/>
    </row>
    <row r="945" spans="27:30">
      <c r="AA945" s="20"/>
      <c r="AB945" s="20"/>
      <c r="AC945" s="20"/>
      <c r="AD945" s="20"/>
    </row>
    <row r="946" spans="27:30">
      <c r="AA946" s="20"/>
      <c r="AB946" s="20"/>
      <c r="AC946" s="20"/>
      <c r="AD946" s="20"/>
    </row>
    <row r="947" spans="27:30">
      <c r="AA947" s="20"/>
      <c r="AB947" s="20"/>
      <c r="AC947" s="20"/>
      <c r="AD947" s="20"/>
    </row>
    <row r="948" spans="27:30">
      <c r="AA948" s="20"/>
      <c r="AB948" s="20"/>
      <c r="AC948" s="20"/>
      <c r="AD948" s="20"/>
    </row>
    <row r="949" spans="27:30">
      <c r="AA949" s="20"/>
      <c r="AB949" s="20"/>
      <c r="AC949" s="20"/>
      <c r="AD949" s="20"/>
    </row>
    <row r="950" spans="27:30">
      <c r="AA950" s="20"/>
      <c r="AB950" s="20"/>
      <c r="AC950" s="20"/>
      <c r="AD950" s="20"/>
    </row>
    <row r="951" spans="27:30">
      <c r="AA951" s="20"/>
      <c r="AB951" s="20"/>
      <c r="AC951" s="20"/>
      <c r="AD951" s="20"/>
    </row>
  </sheetData>
  <sheetProtection password="DB35" sheet="1" objects="1" scenarios="1" selectLockedCells="1"/>
  <mergeCells count="12">
    <mergeCell ref="B2:K2"/>
    <mergeCell ref="B15:K18"/>
    <mergeCell ref="B6:K10"/>
    <mergeCell ref="B4:K4"/>
    <mergeCell ref="B13:K13"/>
    <mergeCell ref="I26:I36"/>
    <mergeCell ref="H22:K22"/>
    <mergeCell ref="B20:K20"/>
    <mergeCell ref="F26:G26"/>
    <mergeCell ref="H23:K23"/>
    <mergeCell ref="H24:K24"/>
    <mergeCell ref="B26:B37"/>
  </mergeCells>
  <phoneticPr fontId="1" type="noConversion"/>
  <dataValidations count="3">
    <dataValidation type="custom" showInputMessage="1" showErrorMessage="1" sqref="E29:E37 F37:G37">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8:G36 H22:K2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7"/>
  <sheetViews>
    <sheetView showGridLines="0" showRowColHeaders="0" zoomScaleNormal="100" workbookViewId="0">
      <selection activeCell="B4" sqref="B4:I9"/>
    </sheetView>
  </sheetViews>
  <sheetFormatPr defaultRowHeight="12.75"/>
  <cols>
    <col min="1" max="1" width="26.28515625" style="8" customWidth="1"/>
    <col min="2" max="2" width="11.5703125" style="8" customWidth="1"/>
    <col min="3" max="3" width="15.140625" style="8" customWidth="1"/>
    <col min="4" max="4" width="3.7109375" style="8" customWidth="1"/>
    <col min="5" max="5" width="38.7109375" style="8" customWidth="1"/>
    <col min="6" max="7" width="15.7109375" style="8" customWidth="1"/>
    <col min="8" max="8" width="3.7109375" style="8" customWidth="1"/>
    <col min="9" max="9" width="27.42578125" style="8" customWidth="1"/>
    <col min="10" max="16384" width="9.140625" style="8"/>
  </cols>
  <sheetData>
    <row r="1" spans="2:9" ht="20.100000000000001" customHeight="1"/>
    <row r="2" spans="2:9">
      <c r="B2" s="76" t="s">
        <v>5</v>
      </c>
      <c r="C2" s="76"/>
      <c r="D2" s="76"/>
      <c r="E2" s="76"/>
      <c r="F2" s="76"/>
      <c r="G2" s="76"/>
      <c r="H2" s="76"/>
      <c r="I2" s="76"/>
    </row>
    <row r="3" spans="2:9" ht="5.0999999999999996" customHeight="1">
      <c r="E3" s="9"/>
    </row>
    <row r="4" spans="2:9">
      <c r="B4" s="89" t="s">
        <v>27</v>
      </c>
      <c r="C4" s="90"/>
      <c r="D4" s="90"/>
      <c r="E4" s="90"/>
      <c r="F4" s="90"/>
      <c r="G4" s="90"/>
      <c r="H4" s="90"/>
      <c r="I4" s="91"/>
    </row>
    <row r="5" spans="2:9">
      <c r="B5" s="92"/>
      <c r="C5" s="93"/>
      <c r="D5" s="93"/>
      <c r="E5" s="93"/>
      <c r="F5" s="93"/>
      <c r="G5" s="93"/>
      <c r="H5" s="93"/>
      <c r="I5" s="94"/>
    </row>
    <row r="6" spans="2:9">
      <c r="B6" s="92"/>
      <c r="C6" s="93"/>
      <c r="D6" s="93"/>
      <c r="E6" s="93"/>
      <c r="F6" s="93"/>
      <c r="G6" s="93"/>
      <c r="H6" s="93"/>
      <c r="I6" s="94"/>
    </row>
    <row r="7" spans="2:9">
      <c r="B7" s="92"/>
      <c r="C7" s="93"/>
      <c r="D7" s="93"/>
      <c r="E7" s="93"/>
      <c r="F7" s="93"/>
      <c r="G7" s="93"/>
      <c r="H7" s="93"/>
      <c r="I7" s="94"/>
    </row>
    <row r="8" spans="2:9">
      <c r="B8" s="92"/>
      <c r="C8" s="93"/>
      <c r="D8" s="93"/>
      <c r="E8" s="93"/>
      <c r="F8" s="93"/>
      <c r="G8" s="93"/>
      <c r="H8" s="93"/>
      <c r="I8" s="94"/>
    </row>
    <row r="9" spans="2:9">
      <c r="B9" s="95"/>
      <c r="C9" s="96"/>
      <c r="D9" s="96"/>
      <c r="E9" s="96"/>
      <c r="F9" s="96"/>
      <c r="G9" s="96"/>
      <c r="H9" s="96"/>
      <c r="I9" s="97"/>
    </row>
    <row r="10" spans="2:9" ht="24.95" customHeight="1"/>
    <row r="11" spans="2:9">
      <c r="D11" s="10"/>
      <c r="E11" s="11"/>
      <c r="F11" s="11"/>
      <c r="G11" s="11"/>
      <c r="H11" s="12"/>
    </row>
    <row r="12" spans="2:9">
      <c r="D12" s="13"/>
      <c r="E12" s="98" t="str">
        <f>+IF(Input!H22="","",+PROPER(Input!H22))</f>
        <v>Real Estate Funding Solutions</v>
      </c>
      <c r="F12" s="99"/>
      <c r="G12" s="100"/>
      <c r="H12" s="15"/>
    </row>
    <row r="13" spans="2:9">
      <c r="D13" s="13"/>
      <c r="E13" s="101" t="s">
        <v>24</v>
      </c>
      <c r="F13" s="102"/>
      <c r="G13" s="103"/>
      <c r="H13" s="15"/>
    </row>
    <row r="14" spans="2:9">
      <c r="D14" s="13"/>
      <c r="E14" s="104" t="str">
        <f>IF(Input!H24&lt;&gt;"",CONCATENATE(Input!H24," County,  ",Input!H23),"")</f>
        <v>Monroe County,  New York</v>
      </c>
      <c r="F14" s="105"/>
      <c r="G14" s="106"/>
      <c r="H14" s="15"/>
    </row>
    <row r="15" spans="2:9" ht="5.0999999999999996" customHeight="1">
      <c r="D15" s="13"/>
      <c r="E15" s="52"/>
      <c r="F15" s="14"/>
      <c r="G15" s="53"/>
      <c r="H15" s="15"/>
    </row>
    <row r="16" spans="2:9">
      <c r="D16" s="13"/>
      <c r="E16" s="54" t="str">
        <f>IF(Input!E27&lt;&gt;"",Input!E27,"")</f>
        <v>YEAR</v>
      </c>
      <c r="F16" s="32" t="str">
        <f>IF(Input!F28&lt;&gt;"",Input!F28,"")</f>
        <v>Monroe</v>
      </c>
      <c r="G16" s="55" t="str">
        <f>IF(Input!G28&lt;&gt;"",Input!G28,"")</f>
        <v>New York</v>
      </c>
      <c r="H16" s="15"/>
    </row>
    <row r="17" spans="4:8">
      <c r="D17" s="13"/>
      <c r="E17" s="56" t="str">
        <f>IF(Input!E29&lt;&gt;"",Input!E29,"")</f>
        <v>Less Than $50k</v>
      </c>
      <c r="F17" s="44">
        <f>IF(Input!F29&lt;&gt;"",Input!F29,"")</f>
        <v>4.9000000000000002E-2</v>
      </c>
      <c r="G17" s="57">
        <f>IF(Input!G29&lt;&gt;"",Input!G29,"")</f>
        <v>5.2999999999999999E-2</v>
      </c>
      <c r="H17" s="15"/>
    </row>
    <row r="18" spans="4:8">
      <c r="D18" s="13"/>
      <c r="E18" s="58" t="str">
        <f>IF(Input!E30&lt;&gt;"",Input!E30,"")</f>
        <v>$50k to $99k</v>
      </c>
      <c r="F18" s="42">
        <f>IF(Input!F30&lt;&gt;"",Input!F30,"")</f>
        <v>0.246</v>
      </c>
      <c r="G18" s="59">
        <f>IF(Input!G30&lt;&gt;"",Input!G30,"")</f>
        <v>0.13400000000000001</v>
      </c>
      <c r="H18" s="15"/>
    </row>
    <row r="19" spans="4:8">
      <c r="D19" s="13"/>
      <c r="E19" s="56" t="str">
        <f>IF(Input!E31&lt;&gt;"",Input!E31,"")</f>
        <v>$100k to $149k</v>
      </c>
      <c r="F19" s="44">
        <f>IF(Input!F31&lt;&gt;"",Input!F31,"")</f>
        <v>0.313</v>
      </c>
      <c r="G19" s="57">
        <f>IF(Input!G31&lt;&gt;"",Input!G31,"")</f>
        <v>0.11</v>
      </c>
      <c r="H19" s="15"/>
    </row>
    <row r="20" spans="4:8">
      <c r="D20" s="13"/>
      <c r="E20" s="58" t="str">
        <f>IF(Input!E32&lt;&gt;"",Input!E32,"")</f>
        <v>$150k to $199k</v>
      </c>
      <c r="F20" s="42">
        <f>IF(Input!F32&lt;&gt;"",Input!F32,"")</f>
        <v>0.185</v>
      </c>
      <c r="G20" s="59">
        <f>IF(Input!G32&lt;&gt;"",Input!G32,"")</f>
        <v>8.5000000000000006E-2</v>
      </c>
      <c r="H20" s="15"/>
    </row>
    <row r="21" spans="4:8">
      <c r="D21" s="13"/>
      <c r="E21" s="56" t="str">
        <f>IF(Input!E33&lt;&gt;"",Input!E33,"")</f>
        <v>$200k to $299k</v>
      </c>
      <c r="F21" s="44">
        <f>IF(Input!F33&lt;&gt;"",Input!F33,"")</f>
        <v>0.128</v>
      </c>
      <c r="G21" s="57">
        <f>IF(Input!G33&lt;&gt;"",Input!G33,"")</f>
        <v>0.114</v>
      </c>
      <c r="H21" s="15"/>
    </row>
    <row r="22" spans="4:8">
      <c r="D22" s="13"/>
      <c r="E22" s="58" t="str">
        <f>IF(Input!E34&lt;&gt;"",Input!E34,"")</f>
        <v>$300k to $499k</v>
      </c>
      <c r="F22" s="42">
        <f>IF(Input!F34&lt;&gt;"",Input!F34,"")</f>
        <v>5.8000000000000003E-2</v>
      </c>
      <c r="G22" s="59">
        <f>IF(Input!G34&lt;&gt;"",Input!G34,"")</f>
        <v>0.24</v>
      </c>
      <c r="H22" s="15"/>
    </row>
    <row r="23" spans="4:8">
      <c r="D23" s="13"/>
      <c r="E23" s="56" t="str">
        <f>IF(Input!E35&lt;&gt;"",Input!E35,"")</f>
        <v>$500k to $999k</v>
      </c>
      <c r="F23" s="44">
        <f>IF(Input!F35&lt;&gt;"",Input!F35,"")</f>
        <v>1.7999999999999999E-2</v>
      </c>
      <c r="G23" s="57">
        <f>IF(Input!G35&lt;&gt;"",Input!G35,"")</f>
        <v>0.214</v>
      </c>
      <c r="H23" s="15"/>
    </row>
    <row r="24" spans="4:8">
      <c r="D24" s="13"/>
      <c r="E24" s="58" t="str">
        <f>IF(Input!E36&lt;&gt;"",Input!E36,"")</f>
        <v>$ 1mil or more</v>
      </c>
      <c r="F24" s="42">
        <f>IF(Input!F36&lt;&gt;"",Input!F36,"")</f>
        <v>3.0000000000000001E-3</v>
      </c>
      <c r="G24" s="59">
        <f>IF(Input!G36&lt;&gt;"",Input!G36,"")</f>
        <v>0.05</v>
      </c>
      <c r="H24" s="15"/>
    </row>
    <row r="25" spans="4:8">
      <c r="D25" s="13"/>
      <c r="E25" s="60" t="str">
        <f>IF(Input!E37&lt;&gt;"",Input!E37,"")</f>
        <v>TOTAL</v>
      </c>
      <c r="F25" s="43">
        <f>IF(Input!F37&lt;&gt;"",Input!F37,"")</f>
        <v>1</v>
      </c>
      <c r="G25" s="61">
        <f>IF(Input!G37&lt;&gt;"",Input!G37,"")</f>
        <v>1</v>
      </c>
      <c r="H25" s="15"/>
    </row>
    <row r="26" spans="4:8">
      <c r="D26" s="13"/>
      <c r="E26" s="62"/>
      <c r="F26" s="63"/>
      <c r="G26" s="64"/>
      <c r="H26" s="15"/>
    </row>
    <row r="27" spans="4:8">
      <c r="D27" s="13"/>
      <c r="E27" s="62"/>
      <c r="F27" s="63"/>
      <c r="G27" s="64"/>
      <c r="H27" s="15"/>
    </row>
    <row r="28" spans="4:8">
      <c r="D28" s="13"/>
      <c r="E28" s="62"/>
      <c r="F28" s="63"/>
      <c r="G28" s="64"/>
      <c r="H28" s="15"/>
    </row>
    <row r="29" spans="4:8">
      <c r="D29" s="13"/>
      <c r="E29" s="62"/>
      <c r="F29" s="63"/>
      <c r="G29" s="64"/>
      <c r="H29" s="15"/>
    </row>
    <row r="30" spans="4:8">
      <c r="D30" s="13"/>
      <c r="E30" s="62"/>
      <c r="F30" s="63"/>
      <c r="G30" s="64"/>
      <c r="H30" s="15"/>
    </row>
    <row r="31" spans="4:8">
      <c r="D31" s="13"/>
      <c r="E31" s="62"/>
      <c r="F31" s="63"/>
      <c r="G31" s="64"/>
      <c r="H31" s="15"/>
    </row>
    <row r="32" spans="4:8">
      <c r="D32" s="13"/>
      <c r="E32" s="62"/>
      <c r="F32" s="63"/>
      <c r="G32" s="64"/>
      <c r="H32" s="15"/>
    </row>
    <row r="33" spans="4:8">
      <c r="D33" s="13"/>
      <c r="E33" s="62"/>
      <c r="F33" s="63"/>
      <c r="G33" s="64"/>
      <c r="H33" s="15"/>
    </row>
    <row r="34" spans="4:8">
      <c r="D34" s="13"/>
      <c r="E34" s="62"/>
      <c r="F34" s="63"/>
      <c r="G34" s="64"/>
      <c r="H34" s="15"/>
    </row>
    <row r="35" spans="4:8">
      <c r="D35" s="13"/>
      <c r="E35" s="62"/>
      <c r="F35" s="63"/>
      <c r="G35" s="64"/>
      <c r="H35" s="15"/>
    </row>
    <row r="36" spans="4:8">
      <c r="D36" s="13"/>
      <c r="E36" s="62"/>
      <c r="F36" s="63"/>
      <c r="G36" s="64"/>
      <c r="H36" s="15"/>
    </row>
    <row r="37" spans="4:8">
      <c r="D37" s="13"/>
      <c r="E37" s="62"/>
      <c r="F37" s="63"/>
      <c r="G37" s="64"/>
      <c r="H37" s="15"/>
    </row>
    <row r="38" spans="4:8">
      <c r="D38" s="13"/>
      <c r="E38" s="62"/>
      <c r="F38" s="63"/>
      <c r="G38" s="64"/>
      <c r="H38" s="15"/>
    </row>
    <row r="39" spans="4:8">
      <c r="D39" s="13"/>
      <c r="E39" s="62"/>
      <c r="F39" s="63"/>
      <c r="G39" s="64"/>
      <c r="H39" s="15"/>
    </row>
    <row r="40" spans="4:8">
      <c r="D40" s="13"/>
      <c r="E40" s="62"/>
      <c r="F40" s="63"/>
      <c r="G40" s="64"/>
      <c r="H40" s="15"/>
    </row>
    <row r="41" spans="4:8">
      <c r="D41" s="13"/>
      <c r="E41" s="62"/>
      <c r="F41" s="63"/>
      <c r="G41" s="64"/>
      <c r="H41" s="15"/>
    </row>
    <row r="42" spans="4:8">
      <c r="D42" s="13"/>
      <c r="E42" s="62"/>
      <c r="F42" s="63"/>
      <c r="G42" s="64"/>
      <c r="H42" s="15"/>
    </row>
    <row r="43" spans="4:8">
      <c r="D43" s="13"/>
      <c r="E43" s="62"/>
      <c r="F43" s="63"/>
      <c r="G43" s="64"/>
      <c r="H43" s="15"/>
    </row>
    <row r="44" spans="4:8">
      <c r="D44" s="13"/>
      <c r="E44" s="62"/>
      <c r="F44" s="63"/>
      <c r="G44" s="64"/>
      <c r="H44" s="15"/>
    </row>
    <row r="45" spans="4:8">
      <c r="D45" s="13"/>
      <c r="E45" s="62"/>
      <c r="F45" s="63"/>
      <c r="G45" s="64"/>
      <c r="H45" s="15"/>
    </row>
    <row r="46" spans="4:8" ht="13.5">
      <c r="D46" s="13"/>
      <c r="E46" s="86" t="s">
        <v>4</v>
      </c>
      <c r="F46" s="87"/>
      <c r="G46" s="88"/>
      <c r="H46" s="15"/>
    </row>
    <row r="47" spans="4:8">
      <c r="D47" s="16"/>
      <c r="E47" s="17"/>
      <c r="F47" s="17"/>
      <c r="G47" s="17"/>
      <c r="H47" s="18"/>
    </row>
  </sheetData>
  <sheetProtection password="DB35" sheet="1" objects="1" scenarios="1"/>
  <mergeCells count="6">
    <mergeCell ref="E46:G46"/>
    <mergeCell ref="B2:I2"/>
    <mergeCell ref="B4:I9"/>
    <mergeCell ref="E12:G12"/>
    <mergeCell ref="E13:G13"/>
    <mergeCell ref="E14:G14"/>
  </mergeCells>
  <phoneticPr fontId="1" type="noConversion"/>
  <hyperlinks>
    <hyperlink ref="E4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2013-04-29T15:26:33Z</dcterms:modified>
</cp:coreProperties>
</file>