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SheetTabs="0" xWindow="0" yWindow="15" windowWidth="19140" windowHeight="12285"/>
  </bookViews>
  <sheets>
    <sheet name="Input" sheetId="1" r:id="rId1"/>
    <sheet name="Output" sheetId="2" r:id="rId2"/>
  </sheets>
  <calcPr calcId="125725" iterate="1"/>
</workbook>
</file>

<file path=xl/calcChain.xml><?xml version="1.0" encoding="utf-8"?>
<calcChain xmlns="http://schemas.openxmlformats.org/spreadsheetml/2006/main">
  <c r="E14" i="2"/>
  <c r="E12"/>
  <c r="E38"/>
  <c r="G37"/>
  <c r="F37"/>
  <c r="E37"/>
  <c r="G36"/>
  <c r="F36"/>
  <c r="E36"/>
  <c r="G35"/>
  <c r="F35"/>
  <c r="E35"/>
  <c r="G34"/>
  <c r="F34"/>
  <c r="E34"/>
  <c r="G33"/>
  <c r="F33"/>
  <c r="E33"/>
  <c r="E31"/>
  <c r="G30"/>
  <c r="F30"/>
  <c r="E30"/>
  <c r="G29"/>
  <c r="F29"/>
  <c r="E29"/>
  <c r="G28"/>
  <c r="F28"/>
  <c r="E28"/>
  <c r="G26"/>
  <c r="F26"/>
  <c r="E26"/>
  <c r="G25"/>
  <c r="F25"/>
  <c r="E25"/>
  <c r="G23"/>
  <c r="F23"/>
  <c r="E23"/>
  <c r="E22"/>
  <c r="G21"/>
  <c r="F21"/>
  <c r="E21"/>
  <c r="G20"/>
  <c r="F20"/>
  <c r="E20"/>
  <c r="G19"/>
  <c r="F19"/>
  <c r="E19"/>
  <c r="G18"/>
  <c r="F18"/>
  <c r="E18"/>
  <c r="G16"/>
  <c r="F16"/>
  <c r="E16"/>
  <c r="G29" i="1"/>
  <c r="F29"/>
  <c r="G50"/>
  <c r="G38" i="2" s="1"/>
  <c r="F50" i="1"/>
  <c r="F38" i="2" s="1"/>
  <c r="G43" i="1" l="1"/>
  <c r="G31" i="2" s="1"/>
  <c r="F43" i="1"/>
  <c r="F31" i="2" s="1"/>
  <c r="G34" i="1"/>
  <c r="G22" i="2" s="1"/>
  <c r="F34" i="1"/>
  <c r="F22" i="2" s="1"/>
</calcChain>
</file>

<file path=xl/sharedStrings.xml><?xml version="1.0" encoding="utf-8"?>
<sst xmlns="http://schemas.openxmlformats.org/spreadsheetml/2006/main" count="57" uniqueCount="56">
  <si>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</si>
  <si>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</si>
  <si>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</si>
  <si>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</si>
  <si>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</si>
  <si>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</si>
  <si>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</si>
  <si>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Enter name of your Company</t>
  </si>
  <si>
    <t>Poverty Rate</t>
  </si>
  <si>
    <t>Population &amp; Household Statistics Summary</t>
  </si>
  <si>
    <t>Target Marekt  v/s State of the Target Market</t>
  </si>
  <si>
    <t>Enter name of County</t>
  </si>
  <si>
    <t>Enter name of State</t>
  </si>
  <si>
    <t>County Name</t>
  </si>
  <si>
    <t>State Name</t>
  </si>
  <si>
    <t>Enter Item being compared</t>
  </si>
  <si>
    <t>% Change in Population - ( Over 2 Decades )</t>
  </si>
  <si>
    <t>% Change in Labor Force - ( Over 2 Decades )</t>
  </si>
  <si>
    <t>Westchester</t>
  </si>
  <si>
    <t>New York</t>
  </si>
  <si>
    <t>Item</t>
  </si>
  <si>
    <t>A</t>
  </si>
  <si>
    <t>B</t>
  </si>
  <si>
    <t>C</t>
  </si>
  <si>
    <t>Resident total population estimate 2008</t>
  </si>
  <si>
    <t>Resident population 2000</t>
  </si>
  <si>
    <t>Resident population 1990</t>
  </si>
  <si>
    <t>Resident population 1980</t>
  </si>
  <si>
    <t>Median Age</t>
  </si>
  <si>
    <t>Male Population</t>
  </si>
  <si>
    <t>Female Population</t>
  </si>
  <si>
    <t>Civilian labor force 2008</t>
  </si>
  <si>
    <t>Civilian labor force 2000</t>
  </si>
  <si>
    <t>Civilian labor force 1990</t>
  </si>
  <si>
    <t>Households</t>
  </si>
  <si>
    <t>Household Size</t>
  </si>
  <si>
    <t>Median Household Income</t>
  </si>
  <si>
    <t>Income per capita</t>
  </si>
  <si>
    <t>People of all ages in Poverty</t>
  </si>
  <si>
    <t>D</t>
  </si>
  <si>
    <t>E</t>
  </si>
  <si>
    <t>F</t>
  </si>
  <si>
    <t>G</t>
  </si>
  <si>
    <t>H</t>
  </si>
  <si>
    <t>I</t>
  </si>
  <si>
    <t>J</t>
  </si>
  <si>
    <t>K</t>
  </si>
  <si>
    <t>L</t>
  </si>
  <si>
    <t>M</t>
  </si>
  <si>
    <t>N</t>
  </si>
  <si>
    <t>O</t>
  </si>
  <si>
    <t>TEMPLATE FOR TARGET MARKET ANALYSIS - POPULATION &amp; HOUSEHOLD SUMMARY</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</si>
  <si>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</si>
  <si>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</si>
  <si>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Note:
We have currently provided some data to serve as placeholders for you.  Please overwrite the existing data in the yellow cells with data that pertains to your business plan.   Here are some items to remember:
A. Resident total population estimate is the most recent population estimate that you can get from the survey.
B, C &amp; D are actual official resident population numbers from the census.
The % Change in Population measures the change between A and D.
Likewise the % change in labor force measures the changes between H and J.
The Poverty Rate is calculated by using the data entered in A and O.</t>
  </si>
  <si>
    <t>Your Business Name</t>
  </si>
</sst>
</file>

<file path=xl/styles.xml><?xml version="1.0" encoding="utf-8"?>
<styleSheet xmlns="http://schemas.openxmlformats.org/spreadsheetml/2006/main">
  <numFmts count="3">
    <numFmt numFmtId="164" formatCode="&quot;$&quot;#,##0"/>
    <numFmt numFmtId="165" formatCode="#,##0.0"/>
    <numFmt numFmtId="166" formatCode="0.0%"/>
  </numFmts>
  <fonts count="14">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b/>
      <sz val="10"/>
      <color theme="0"/>
      <name val="Times New Roman"/>
      <family val="1"/>
    </font>
    <font>
      <b/>
      <sz val="10"/>
      <color theme="1"/>
      <name val="Times New Roman"/>
      <family val="1"/>
    </font>
    <font>
      <sz val="8"/>
      <name val="Times New Roman"/>
      <family val="1"/>
    </font>
  </fonts>
  <fills count="11">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indexed="14"/>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4.9989318521683403E-2"/>
        <bgColor indexed="64"/>
      </patternFill>
    </fill>
  </fills>
  <borders count="63">
    <border>
      <left/>
      <right/>
      <top/>
      <bottom/>
      <diagonal/>
    </border>
    <border>
      <left style="thin">
        <color indexed="56"/>
      </left>
      <right style="thin">
        <color indexed="56"/>
      </right>
      <top style="thin">
        <color indexed="56"/>
      </top>
      <bottom style="thin">
        <color indexed="56"/>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8"/>
      </right>
      <top style="thin">
        <color indexed="55"/>
      </top>
      <bottom/>
      <diagonal/>
    </border>
    <border>
      <left style="thin">
        <color indexed="22"/>
      </left>
      <right style="thin">
        <color indexed="22"/>
      </right>
      <top style="thin">
        <color indexed="9"/>
      </top>
      <bottom style="thin">
        <color indexed="8"/>
      </bottom>
      <diagonal/>
    </border>
    <border>
      <left style="thin">
        <color indexed="22"/>
      </left>
      <right style="thin">
        <color indexed="8"/>
      </right>
      <top style="thin">
        <color indexed="9"/>
      </top>
      <bottom style="thin">
        <color indexed="8"/>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diagonal/>
    </border>
    <border>
      <left style="thin">
        <color indexed="8"/>
      </left>
      <right style="thin">
        <color indexed="55"/>
      </right>
      <top style="thin">
        <color indexed="55"/>
      </top>
      <bottom style="thin">
        <color indexed="8"/>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6"/>
      </left>
      <right style="thin">
        <color indexed="56"/>
      </right>
      <top style="thin">
        <color indexed="22"/>
      </top>
      <bottom style="thin">
        <color indexed="56"/>
      </bottom>
      <diagonal/>
    </border>
    <border>
      <left style="thin">
        <color indexed="56"/>
      </left>
      <right style="thin">
        <color indexed="56"/>
      </right>
      <top style="thin">
        <color indexed="56"/>
      </top>
      <bottom style="thin">
        <color indexed="22"/>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9"/>
      </bottom>
      <diagonal/>
    </border>
    <border>
      <left/>
      <right/>
      <top/>
      <bottom style="thin">
        <color indexed="9"/>
      </bottom>
      <diagonal/>
    </border>
    <border>
      <left/>
      <right style="thin">
        <color indexed="8"/>
      </right>
      <top/>
      <bottom style="thin">
        <color indexed="9"/>
      </bottom>
      <diagonal/>
    </border>
    <border>
      <left style="thin">
        <color indexed="56"/>
      </left>
      <right style="thin">
        <color indexed="56"/>
      </right>
      <top style="thin">
        <color indexed="22"/>
      </top>
      <bottom style="thin">
        <color indexed="22"/>
      </bottom>
      <diagonal/>
    </border>
    <border>
      <left style="thin">
        <color indexed="55"/>
      </left>
      <right style="thin">
        <color indexed="55"/>
      </right>
      <top style="thin">
        <color indexed="55"/>
      </top>
      <bottom style="thin">
        <color indexed="8"/>
      </bottom>
      <diagonal/>
    </border>
    <border>
      <left/>
      <right style="thin">
        <color indexed="8"/>
      </right>
      <top style="thin">
        <color indexed="55"/>
      </top>
      <bottom/>
      <diagonal/>
    </border>
    <border>
      <left/>
      <right style="thin">
        <color indexed="8"/>
      </right>
      <top style="thin">
        <color indexed="55"/>
      </top>
      <bottom style="thin">
        <color indexed="8"/>
      </bottom>
      <diagonal/>
    </border>
    <border>
      <left style="thin">
        <color indexed="8"/>
      </left>
      <right style="thin">
        <color indexed="8"/>
      </right>
      <top style="thin">
        <color indexed="8"/>
      </top>
      <bottom style="thin">
        <color indexed="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indexed="56"/>
      </right>
      <top style="thin">
        <color indexed="22"/>
      </top>
      <bottom style="thin">
        <color indexed="56"/>
      </bottom>
      <diagonal/>
    </border>
    <border>
      <left style="thin">
        <color indexed="56"/>
      </left>
      <right style="thin">
        <color auto="1"/>
      </right>
      <top style="thin">
        <color indexed="22"/>
      </top>
      <bottom style="thin">
        <color indexed="56"/>
      </bottom>
      <diagonal/>
    </border>
    <border>
      <left style="thin">
        <color auto="1"/>
      </left>
      <right style="thin">
        <color indexed="56"/>
      </right>
      <top style="thin">
        <color indexed="56"/>
      </top>
      <bottom style="thin">
        <color indexed="56"/>
      </bottom>
      <diagonal/>
    </border>
    <border>
      <left style="thin">
        <color indexed="56"/>
      </left>
      <right style="thin">
        <color auto="1"/>
      </right>
      <top style="thin">
        <color indexed="56"/>
      </top>
      <bottom style="thin">
        <color indexed="56"/>
      </bottom>
      <diagonal/>
    </border>
    <border>
      <left style="thin">
        <color auto="1"/>
      </left>
      <right style="thin">
        <color indexed="56"/>
      </right>
      <top style="thin">
        <color indexed="56"/>
      </top>
      <bottom style="thin">
        <color indexed="22"/>
      </bottom>
      <diagonal/>
    </border>
    <border>
      <left style="thin">
        <color indexed="56"/>
      </left>
      <right style="thin">
        <color auto="1"/>
      </right>
      <top style="thin">
        <color indexed="56"/>
      </top>
      <bottom style="thin">
        <color indexed="22"/>
      </bottom>
      <diagonal/>
    </border>
    <border>
      <left style="thin">
        <color auto="1"/>
      </left>
      <right style="thin">
        <color indexed="56"/>
      </right>
      <top style="thin">
        <color indexed="22"/>
      </top>
      <bottom style="thin">
        <color indexed="22"/>
      </bottom>
      <diagonal/>
    </border>
    <border>
      <left style="thin">
        <color indexed="56"/>
      </left>
      <right style="thin">
        <color auto="1"/>
      </right>
      <top style="thin">
        <color indexed="22"/>
      </top>
      <bottom style="thin">
        <color indexed="22"/>
      </bottom>
      <diagonal/>
    </border>
    <border>
      <left style="thin">
        <color auto="1"/>
      </left>
      <right/>
      <top/>
      <bottom style="hair">
        <color theme="0" tint="-0.24994659260841701"/>
      </bottom>
      <diagonal/>
    </border>
    <border>
      <left/>
      <right/>
      <top/>
      <bottom style="hair">
        <color theme="0" tint="-0.24994659260841701"/>
      </bottom>
      <diagonal/>
    </border>
    <border>
      <left/>
      <right style="thin">
        <color auto="1"/>
      </right>
      <top/>
      <bottom style="hair">
        <color theme="0" tint="-0.24994659260841701"/>
      </bottom>
      <diagonal/>
    </border>
    <border>
      <left style="thin">
        <color auto="1"/>
      </left>
      <right/>
      <top style="thin">
        <color indexed="22"/>
      </top>
      <bottom style="thin">
        <color auto="1"/>
      </bottom>
      <diagonal/>
    </border>
    <border>
      <left/>
      <right/>
      <top style="thin">
        <color indexed="22"/>
      </top>
      <bottom style="thin">
        <color auto="1"/>
      </bottom>
      <diagonal/>
    </border>
    <border>
      <left/>
      <right style="thin">
        <color auto="1"/>
      </right>
      <top style="thin">
        <color indexed="22"/>
      </top>
      <bottom style="thin">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s>
  <cellStyleXfs count="2">
    <xf numFmtId="0" fontId="0" fillId="0" borderId="0"/>
    <xf numFmtId="0" fontId="6" fillId="0" borderId="0" applyNumberFormat="0" applyFill="0" applyBorder="0" applyAlignment="0" applyProtection="0">
      <alignment vertical="top"/>
      <protection locked="0"/>
    </xf>
  </cellStyleXfs>
  <cellXfs count="141">
    <xf numFmtId="0" fontId="0" fillId="0" borderId="0" xfId="0"/>
    <xf numFmtId="0" fontId="3" fillId="0" borderId="0" xfId="0"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2" xfId="0" applyFont="1" applyBorder="1" applyAlignment="1">
      <alignment horizontal="left" vertical="center" wrapText="1"/>
    </xf>
    <xf numFmtId="0" fontId="0" fillId="3" borderId="0" xfId="0" applyFill="1"/>
    <xf numFmtId="0" fontId="3" fillId="3" borderId="0" xfId="0" applyFont="1" applyFill="1" applyAlignment="1">
      <alignment horizontal="left"/>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6" xfId="0" applyFill="1" applyBorder="1" applyProtection="1"/>
    <xf numFmtId="0" fontId="0" fillId="4" borderId="0"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0" fillId="0" borderId="0" xfId="0" applyAlignment="1">
      <alignment horizontal="left"/>
    </xf>
    <xf numFmtId="0" fontId="0" fillId="0" borderId="0" xfId="0" applyProtection="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8" xfId="0" applyFont="1" applyFill="1" applyBorder="1" applyAlignment="1"/>
    <xf numFmtId="0" fontId="5" fillId="5" borderId="9" xfId="0" applyFont="1" applyFill="1" applyBorder="1" applyAlignment="1"/>
    <xf numFmtId="0" fontId="2" fillId="2" borderId="9" xfId="0" applyFont="1" applyFill="1" applyBorder="1" applyAlignment="1" applyProtection="1">
      <alignment horizontal="center"/>
      <protection locked="0"/>
    </xf>
    <xf numFmtId="0" fontId="8" fillId="5" borderId="10" xfId="0" applyFont="1" applyFill="1" applyBorder="1" applyAlignment="1" applyProtection="1"/>
    <xf numFmtId="164" fontId="3" fillId="6" borderId="11" xfId="0" applyNumberFormat="1" applyFont="1" applyFill="1" applyBorder="1" applyAlignment="1" applyProtection="1">
      <alignment horizontal="center"/>
      <protection locked="0"/>
    </xf>
    <xf numFmtId="164" fontId="3" fillId="6" borderId="12" xfId="0" applyNumberFormat="1" applyFont="1" applyFill="1" applyBorder="1" applyAlignment="1" applyProtection="1">
      <alignment horizontal="center"/>
      <protection locked="0"/>
    </xf>
    <xf numFmtId="0" fontId="2" fillId="2" borderId="13" xfId="0" applyFont="1" applyFill="1" applyBorder="1" applyAlignment="1">
      <alignment horizontal="center"/>
    </xf>
    <xf numFmtId="0" fontId="2" fillId="2" borderId="14" xfId="0" applyFont="1" applyFill="1" applyBorder="1" applyAlignment="1">
      <alignment horizontal="center"/>
    </xf>
    <xf numFmtId="0" fontId="3" fillId="0" borderId="0" xfId="0" applyFont="1" applyBorder="1" applyAlignment="1">
      <alignment horizontal="left" vertical="center"/>
    </xf>
    <xf numFmtId="0" fontId="4" fillId="6" borderId="15" xfId="0" applyFont="1" applyFill="1" applyBorder="1" applyAlignment="1" applyProtection="1">
      <alignment horizontal="left"/>
      <protection locked="0"/>
    </xf>
    <xf numFmtId="0" fontId="4" fillId="6" borderId="16" xfId="0" applyFont="1" applyFill="1" applyBorder="1" applyAlignment="1" applyProtection="1">
      <alignment horizontal="left"/>
      <protection locked="0"/>
    </xf>
    <xf numFmtId="0" fontId="0" fillId="0" borderId="0" xfId="0" applyBorder="1"/>
    <xf numFmtId="3" fontId="3" fillId="6" borderId="20" xfId="0" applyNumberFormat="1" applyFont="1" applyFill="1" applyBorder="1" applyAlignment="1" applyProtection="1">
      <alignment horizontal="center"/>
      <protection locked="0"/>
    </xf>
    <xf numFmtId="3" fontId="3" fillId="6" borderId="21" xfId="0" applyNumberFormat="1" applyFont="1" applyFill="1" applyBorder="1" applyAlignment="1" applyProtection="1">
      <alignment horizontal="center"/>
      <protection locked="0"/>
    </xf>
    <xf numFmtId="3" fontId="3" fillId="6" borderId="11" xfId="0" applyNumberFormat="1" applyFont="1" applyFill="1" applyBorder="1" applyAlignment="1" applyProtection="1">
      <alignment horizontal="center"/>
      <protection locked="0"/>
    </xf>
    <xf numFmtId="3" fontId="3" fillId="6" borderId="12" xfId="0" applyNumberFormat="1" applyFont="1" applyFill="1" applyBorder="1" applyAlignment="1" applyProtection="1">
      <alignment horizontal="center"/>
      <protection locked="0"/>
    </xf>
    <xf numFmtId="165" fontId="3" fillId="6" borderId="11" xfId="0" applyNumberFormat="1" applyFont="1" applyFill="1" applyBorder="1" applyAlignment="1" applyProtection="1">
      <alignment horizontal="center"/>
      <protection locked="0"/>
    </xf>
    <xf numFmtId="165" fontId="3" fillId="6" borderId="12" xfId="0" applyNumberFormat="1" applyFont="1" applyFill="1" applyBorder="1" applyAlignment="1" applyProtection="1">
      <alignment horizontal="center"/>
      <protection locked="0"/>
    </xf>
    <xf numFmtId="10" fontId="3" fillId="6" borderId="11" xfId="0" applyNumberFormat="1" applyFont="1" applyFill="1" applyBorder="1" applyAlignment="1" applyProtection="1">
      <alignment horizontal="center"/>
      <protection locked="0"/>
    </xf>
    <xf numFmtId="10" fontId="3" fillId="6" borderId="12" xfId="0" applyNumberFormat="1" applyFont="1" applyFill="1" applyBorder="1" applyAlignment="1" applyProtection="1">
      <alignment horizontal="center"/>
      <protection locked="0"/>
    </xf>
    <xf numFmtId="4" fontId="3" fillId="6" borderId="11" xfId="0" applyNumberFormat="1" applyFont="1" applyFill="1" applyBorder="1" applyAlignment="1" applyProtection="1">
      <alignment horizontal="center"/>
      <protection locked="0"/>
    </xf>
    <xf numFmtId="4" fontId="3" fillId="6" borderId="12" xfId="0" applyNumberFormat="1" applyFont="1" applyFill="1" applyBorder="1" applyAlignment="1" applyProtection="1">
      <alignment horizontal="center"/>
      <protection locked="0"/>
    </xf>
    <xf numFmtId="0" fontId="4" fillId="0" borderId="16" xfId="0" applyFont="1" applyFill="1" applyBorder="1" applyAlignment="1" applyProtection="1">
      <alignment horizontal="left"/>
    </xf>
    <xf numFmtId="164" fontId="3" fillId="0" borderId="11" xfId="0" applyNumberFormat="1" applyFont="1" applyFill="1" applyBorder="1" applyAlignment="1" applyProtection="1">
      <alignment horizontal="center"/>
    </xf>
    <xf numFmtId="164" fontId="3" fillId="0" borderId="12" xfId="0" applyNumberFormat="1" applyFont="1" applyFill="1" applyBorder="1" applyAlignment="1" applyProtection="1">
      <alignment horizontal="center"/>
    </xf>
    <xf numFmtId="0" fontId="2" fillId="2" borderId="13" xfId="0" applyFont="1" applyFill="1" applyBorder="1" applyAlignment="1">
      <alignment horizontal="left"/>
    </xf>
    <xf numFmtId="3" fontId="3" fillId="0" borderId="1" xfId="0" applyNumberFormat="1" applyFont="1" applyFill="1" applyBorder="1" applyAlignment="1" applyProtection="1">
      <alignment horizontal="center"/>
    </xf>
    <xf numFmtId="165" fontId="3" fillId="0" borderId="1" xfId="0" applyNumberFormat="1" applyFont="1" applyFill="1" applyBorder="1" applyAlignment="1" applyProtection="1">
      <alignment horizontal="center"/>
    </xf>
    <xf numFmtId="164" fontId="3" fillId="0" borderId="1" xfId="0" applyNumberFormat="1" applyFont="1" applyFill="1" applyBorder="1" applyAlignment="1" applyProtection="1">
      <alignment horizontal="center"/>
    </xf>
    <xf numFmtId="1" fontId="9" fillId="3" borderId="22" xfId="0" applyNumberFormat="1" applyFont="1" applyFill="1" applyBorder="1" applyAlignment="1">
      <alignment horizontal="center" wrapText="1"/>
    </xf>
    <xf numFmtId="3" fontId="3" fillId="7" borderId="1" xfId="0" applyNumberFormat="1" applyFont="1" applyFill="1" applyBorder="1" applyAlignment="1" applyProtection="1">
      <alignment horizontal="center"/>
    </xf>
    <xf numFmtId="166" fontId="3" fillId="7" borderId="1" xfId="0" applyNumberFormat="1" applyFont="1" applyFill="1" applyBorder="1" applyAlignment="1" applyProtection="1">
      <alignment horizontal="center"/>
    </xf>
    <xf numFmtId="10" fontId="3" fillId="7" borderId="23" xfId="0" applyNumberFormat="1" applyFont="1" applyFill="1" applyBorder="1" applyAlignment="1" applyProtection="1">
      <alignment horizontal="center"/>
    </xf>
    <xf numFmtId="164" fontId="3" fillId="7" borderId="1" xfId="0" applyNumberFormat="1" applyFont="1" applyFill="1" applyBorder="1" applyAlignment="1" applyProtection="1">
      <alignment horizontal="center"/>
    </xf>
    <xf numFmtId="166" fontId="3" fillId="0" borderId="12" xfId="0" applyNumberFormat="1" applyFont="1" applyFill="1" applyBorder="1" applyAlignment="1" applyProtection="1">
      <alignment horizontal="center"/>
    </xf>
    <xf numFmtId="166" fontId="3" fillId="0" borderId="11" xfId="0" applyNumberFormat="1" applyFont="1" applyFill="1" applyBorder="1" applyAlignment="1" applyProtection="1">
      <alignment horizontal="center"/>
    </xf>
    <xf numFmtId="10" fontId="3" fillId="0" borderId="11" xfId="0" applyNumberFormat="1" applyFont="1" applyFill="1" applyBorder="1" applyAlignment="1" applyProtection="1">
      <alignment horizontal="center"/>
    </xf>
    <xf numFmtId="10" fontId="3" fillId="0" borderId="12" xfId="0" applyNumberFormat="1" applyFont="1" applyFill="1" applyBorder="1" applyAlignment="1" applyProtection="1">
      <alignment horizontal="center"/>
    </xf>
    <xf numFmtId="10" fontId="3" fillId="0" borderId="23" xfId="0" applyNumberFormat="1" applyFont="1" applyFill="1" applyBorder="1" applyAlignment="1" applyProtection="1">
      <alignment horizontal="center"/>
    </xf>
    <xf numFmtId="10" fontId="3" fillId="0" borderId="33" xfId="0" applyNumberFormat="1" applyFont="1" applyFill="1" applyBorder="1" applyAlignment="1" applyProtection="1">
      <alignment horizontal="center"/>
    </xf>
    <xf numFmtId="4" fontId="3" fillId="0" borderId="1" xfId="0" applyNumberFormat="1" applyFont="1" applyFill="1" applyBorder="1" applyAlignment="1" applyProtection="1">
      <alignment horizontal="center"/>
    </xf>
    <xf numFmtId="3" fontId="3" fillId="6" borderId="35" xfId="0" applyNumberFormat="1" applyFont="1" applyFill="1" applyBorder="1" applyAlignment="1" applyProtection="1">
      <alignment horizontal="center"/>
      <protection locked="0"/>
    </xf>
    <xf numFmtId="10" fontId="3" fillId="0" borderId="36" xfId="0" applyNumberFormat="1" applyFont="1" applyFill="1" applyBorder="1" applyAlignment="1" applyProtection="1">
      <alignment horizontal="center"/>
    </xf>
    <xf numFmtId="10" fontId="3" fillId="0" borderId="34" xfId="0" applyNumberFormat="1" applyFont="1" applyFill="1" applyBorder="1" applyAlignment="1" applyProtection="1">
      <alignment horizontal="center"/>
    </xf>
    <xf numFmtId="0" fontId="4" fillId="0" borderId="17" xfId="0" applyFont="1" applyFill="1" applyBorder="1" applyAlignment="1" applyProtection="1">
      <alignment horizontal="left"/>
    </xf>
    <xf numFmtId="1" fontId="9" fillId="0" borderId="18" xfId="0" applyNumberFormat="1" applyFont="1" applyFill="1" applyBorder="1" applyAlignment="1" applyProtection="1">
      <alignment horizontal="center" wrapText="1"/>
    </xf>
    <xf numFmtId="1" fontId="9" fillId="0" borderId="19" xfId="0" applyNumberFormat="1" applyFont="1" applyFill="1" applyBorder="1" applyAlignment="1" applyProtection="1">
      <alignment horizontal="center" wrapText="1"/>
    </xf>
    <xf numFmtId="0" fontId="13" fillId="0" borderId="2" xfId="0" applyFont="1" applyBorder="1" applyAlignment="1">
      <alignment horizontal="center" vertical="center" wrapText="1"/>
    </xf>
    <xf numFmtId="0" fontId="13" fillId="0" borderId="37" xfId="0" applyFont="1" applyBorder="1" applyAlignment="1">
      <alignment horizontal="center" vertical="center" wrapText="1"/>
    </xf>
    <xf numFmtId="0" fontId="0" fillId="4" borderId="41" xfId="0" applyFill="1" applyBorder="1" applyProtection="1"/>
    <xf numFmtId="0" fontId="0" fillId="4" borderId="42" xfId="0" applyFill="1" applyBorder="1" applyProtection="1"/>
    <xf numFmtId="1" fontId="9" fillId="3" borderId="43" xfId="0" applyNumberFormat="1" applyFont="1" applyFill="1" applyBorder="1" applyAlignment="1">
      <alignment horizontal="left" wrapText="1"/>
    </xf>
    <xf numFmtId="1" fontId="9" fillId="3" borderId="44" xfId="0" applyNumberFormat="1" applyFont="1" applyFill="1" applyBorder="1" applyAlignment="1">
      <alignment horizontal="center" wrapText="1"/>
    </xf>
    <xf numFmtId="0" fontId="0" fillId="0" borderId="41" xfId="0" applyBorder="1"/>
    <xf numFmtId="0" fontId="0" fillId="0" borderId="42" xfId="0" applyBorder="1"/>
    <xf numFmtId="0" fontId="10" fillId="7" borderId="45" xfId="0" applyFont="1" applyFill="1" applyBorder="1" applyAlignment="1">
      <alignment horizontal="left"/>
    </xf>
    <xf numFmtId="3" fontId="3" fillId="7" borderId="46" xfId="0" applyNumberFormat="1" applyFont="1" applyFill="1" applyBorder="1" applyAlignment="1" applyProtection="1">
      <alignment horizontal="center"/>
    </xf>
    <xf numFmtId="0" fontId="10" fillId="0" borderId="45" xfId="0" applyFont="1" applyFill="1" applyBorder="1" applyAlignment="1">
      <alignment horizontal="left"/>
    </xf>
    <xf numFmtId="3" fontId="3" fillId="0" borderId="46" xfId="0" applyNumberFormat="1" applyFont="1" applyFill="1" applyBorder="1" applyAlignment="1" applyProtection="1">
      <alignment horizontal="center"/>
    </xf>
    <xf numFmtId="166" fontId="3" fillId="7" borderId="46" xfId="0" applyNumberFormat="1" applyFont="1" applyFill="1" applyBorder="1" applyAlignment="1" applyProtection="1">
      <alignment horizontal="center"/>
    </xf>
    <xf numFmtId="165" fontId="3" fillId="0" borderId="46" xfId="0" applyNumberFormat="1" applyFont="1" applyFill="1" applyBorder="1" applyAlignment="1" applyProtection="1">
      <alignment horizontal="center"/>
    </xf>
    <xf numFmtId="0" fontId="10" fillId="7" borderId="47" xfId="0" applyFont="1" applyFill="1" applyBorder="1" applyAlignment="1">
      <alignment horizontal="left"/>
    </xf>
    <xf numFmtId="10" fontId="3" fillId="7" borderId="48" xfId="0" applyNumberFormat="1" applyFont="1" applyFill="1" applyBorder="1" applyAlignment="1" applyProtection="1">
      <alignment horizontal="center"/>
    </xf>
    <xf numFmtId="0" fontId="10" fillId="0" borderId="47" xfId="0" applyFont="1" applyFill="1" applyBorder="1" applyAlignment="1">
      <alignment horizontal="left"/>
    </xf>
    <xf numFmtId="10" fontId="3" fillId="0" borderId="48" xfId="0" applyNumberFormat="1" applyFont="1" applyFill="1" applyBorder="1" applyAlignment="1" applyProtection="1">
      <alignment horizontal="center"/>
    </xf>
    <xf numFmtId="0" fontId="10" fillId="0" borderId="49" xfId="0" applyFont="1" applyFill="1" applyBorder="1" applyAlignment="1">
      <alignment horizontal="left"/>
    </xf>
    <xf numFmtId="10" fontId="3" fillId="0" borderId="50" xfId="0" applyNumberFormat="1" applyFont="1" applyFill="1" applyBorder="1" applyAlignment="1" applyProtection="1">
      <alignment horizontal="center"/>
    </xf>
    <xf numFmtId="4" fontId="3" fillId="0" borderId="46" xfId="0" applyNumberFormat="1" applyFont="1" applyFill="1" applyBorder="1" applyAlignment="1" applyProtection="1">
      <alignment horizontal="center"/>
    </xf>
    <xf numFmtId="164" fontId="3" fillId="7" borderId="46" xfId="0" applyNumberFormat="1" applyFont="1" applyFill="1" applyBorder="1" applyAlignment="1" applyProtection="1">
      <alignment horizontal="center"/>
    </xf>
    <xf numFmtId="164" fontId="3" fillId="0" borderId="46" xfId="0" applyNumberFormat="1" applyFont="1" applyFill="1" applyBorder="1" applyAlignment="1" applyProtection="1">
      <alignment horizontal="center"/>
    </xf>
    <xf numFmtId="0" fontId="0" fillId="8" borderId="0" xfId="0" applyFill="1"/>
    <xf numFmtId="0" fontId="12" fillId="9" borderId="57" xfId="0" applyFont="1" applyFill="1" applyBorder="1"/>
    <xf numFmtId="0" fontId="12" fillId="9" borderId="59" xfId="0" applyFont="1" applyFill="1" applyBorder="1"/>
    <xf numFmtId="0" fontId="2" fillId="2" borderId="0" xfId="0" applyFont="1" applyFill="1" applyAlignment="1">
      <alignment horizontal="center"/>
    </xf>
    <xf numFmtId="0" fontId="3" fillId="0" borderId="3" xfId="0" applyFont="1" applyBorder="1" applyAlignment="1">
      <alignment horizontal="justify" vertical="top" wrapText="1"/>
    </xf>
    <xf numFmtId="0" fontId="3" fillId="0" borderId="4" xfId="0" applyFont="1" applyBorder="1" applyAlignment="1">
      <alignment horizontal="justify" vertical="top" wrapText="1"/>
    </xf>
    <xf numFmtId="0" fontId="3" fillId="0" borderId="5" xfId="0" applyFont="1" applyBorder="1" applyAlignment="1">
      <alignment horizontal="justify" vertical="top" wrapText="1"/>
    </xf>
    <xf numFmtId="0" fontId="3" fillId="0" borderId="6" xfId="0" applyFont="1" applyBorder="1" applyAlignment="1">
      <alignment horizontal="justify" vertical="top" wrapText="1"/>
    </xf>
    <xf numFmtId="0" fontId="3" fillId="0" borderId="0" xfId="0" applyFont="1" applyBorder="1" applyAlignment="1">
      <alignment horizontal="justify" vertical="top" wrapText="1"/>
    </xf>
    <xf numFmtId="0" fontId="3" fillId="0" borderId="7" xfId="0" applyFont="1" applyBorder="1" applyAlignment="1">
      <alignment horizontal="justify" vertical="top" wrapText="1"/>
    </xf>
    <xf numFmtId="0" fontId="3" fillId="0" borderId="8" xfId="0" applyFont="1" applyBorder="1" applyAlignment="1">
      <alignment horizontal="justify" vertical="top" wrapText="1"/>
    </xf>
    <xf numFmtId="0" fontId="3" fillId="0" borderId="9" xfId="0" applyFont="1" applyBorder="1" applyAlignment="1">
      <alignment horizontal="justify" vertical="top" wrapText="1"/>
    </xf>
    <xf numFmtId="0" fontId="3" fillId="0" borderId="10" xfId="0" applyFont="1" applyBorder="1" applyAlignment="1">
      <alignment horizontal="justify" vertical="top" wrapText="1"/>
    </xf>
    <xf numFmtId="0" fontId="12" fillId="9" borderId="57" xfId="0" applyFont="1" applyFill="1" applyBorder="1" applyAlignment="1">
      <alignment horizontal="center"/>
    </xf>
    <xf numFmtId="0" fontId="12" fillId="9" borderId="58" xfId="0" applyFont="1" applyFill="1" applyBorder="1" applyAlignment="1">
      <alignment horizontal="center"/>
    </xf>
    <xf numFmtId="0" fontId="12" fillId="9" borderId="59" xfId="0" applyFont="1" applyFill="1" applyBorder="1" applyAlignment="1">
      <alignment horizontal="center"/>
    </xf>
    <xf numFmtId="0" fontId="4" fillId="6" borderId="24" xfId="0" applyFont="1" applyFill="1" applyBorder="1" applyAlignment="1" applyProtection="1">
      <alignment horizontal="center"/>
      <protection locked="0"/>
    </xf>
    <xf numFmtId="0" fontId="4" fillId="6" borderId="25" xfId="0" applyFont="1" applyFill="1" applyBorder="1" applyAlignment="1" applyProtection="1">
      <alignment horizontal="center"/>
      <protection locked="0"/>
    </xf>
    <xf numFmtId="0" fontId="4" fillId="6" borderId="26" xfId="0" applyFont="1" applyFill="1" applyBorder="1" applyAlignment="1" applyProtection="1">
      <alignment horizontal="center"/>
      <protection locked="0"/>
    </xf>
    <xf numFmtId="0" fontId="3" fillId="0" borderId="60" xfId="0" applyFont="1" applyBorder="1" applyAlignment="1">
      <alignment horizontal="left" vertical="center" wrapText="1"/>
    </xf>
    <xf numFmtId="0" fontId="3" fillId="0" borderId="61" xfId="0" applyFont="1" applyBorder="1" applyAlignment="1">
      <alignment horizontal="left" vertical="center" wrapText="1"/>
    </xf>
    <xf numFmtId="0" fontId="3" fillId="0" borderId="62" xfId="0" applyFont="1" applyBorder="1" applyAlignment="1">
      <alignment horizontal="left" vertical="center" wrapText="1"/>
    </xf>
    <xf numFmtId="0" fontId="2" fillId="2" borderId="27" xfId="0" applyFont="1" applyFill="1" applyBorder="1" applyAlignment="1">
      <alignment horizontal="center" wrapText="1"/>
    </xf>
    <xf numFmtId="0" fontId="2" fillId="2" borderId="28" xfId="0" applyFont="1" applyFill="1" applyBorder="1" applyAlignment="1">
      <alignment horizontal="center" wrapText="1"/>
    </xf>
    <xf numFmtId="0" fontId="2" fillId="2" borderId="29" xfId="0" applyFont="1" applyFill="1" applyBorder="1" applyAlignment="1">
      <alignment horizontal="center" wrapText="1"/>
    </xf>
    <xf numFmtId="0" fontId="2" fillId="2" borderId="30" xfId="0" applyFont="1" applyFill="1" applyBorder="1" applyAlignment="1">
      <alignment horizontal="center" wrapText="1"/>
    </xf>
    <xf numFmtId="0" fontId="2" fillId="2" borderId="31" xfId="0" applyFont="1" applyFill="1" applyBorder="1" applyAlignment="1">
      <alignment horizontal="center" wrapText="1"/>
    </xf>
    <xf numFmtId="0" fontId="2" fillId="2" borderId="32" xfId="0" applyFont="1" applyFill="1" applyBorder="1" applyAlignment="1">
      <alignment horizontal="center" wrapText="1"/>
    </xf>
    <xf numFmtId="10" fontId="3" fillId="0" borderId="0" xfId="0" applyNumberFormat="1" applyFont="1" applyBorder="1" applyAlignment="1">
      <alignment horizontal="left" vertical="center" wrapText="1"/>
    </xf>
    <xf numFmtId="0" fontId="7" fillId="0" borderId="54" xfId="1" applyFont="1" applyBorder="1" applyAlignment="1" applyProtection="1">
      <alignment horizontal="center"/>
    </xf>
    <xf numFmtId="0" fontId="7" fillId="0" borderId="55" xfId="1" applyFont="1" applyBorder="1" applyAlignment="1" applyProtection="1">
      <alignment horizontal="center"/>
    </xf>
    <xf numFmtId="0" fontId="7" fillId="0" borderId="56" xfId="1" applyFont="1" applyBorder="1" applyAlignment="1" applyProtection="1">
      <alignment horizontal="center"/>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10" xfId="0" applyFont="1" applyFill="1" applyBorder="1" applyAlignment="1">
      <alignment horizontal="left" vertical="top" wrapText="1"/>
    </xf>
    <xf numFmtId="0" fontId="11" fillId="8" borderId="38" xfId="0" applyFont="1" applyFill="1" applyBorder="1" applyAlignment="1">
      <alignment horizontal="center"/>
    </xf>
    <xf numFmtId="0" fontId="11" fillId="8" borderId="39" xfId="0" applyFont="1" applyFill="1" applyBorder="1" applyAlignment="1">
      <alignment horizontal="center"/>
    </xf>
    <xf numFmtId="0" fontId="11" fillId="8" borderId="40" xfId="0" applyFont="1" applyFill="1" applyBorder="1" applyAlignment="1">
      <alignment horizontal="center"/>
    </xf>
    <xf numFmtId="0" fontId="12" fillId="9" borderId="41" xfId="0" applyFont="1" applyFill="1" applyBorder="1" applyAlignment="1">
      <alignment horizontal="center"/>
    </xf>
    <xf numFmtId="0" fontId="12" fillId="9" borderId="0" xfId="0" applyFont="1" applyFill="1" applyBorder="1" applyAlignment="1">
      <alignment horizontal="center"/>
    </xf>
    <xf numFmtId="0" fontId="12" fillId="9" borderId="42" xfId="0" applyFont="1" applyFill="1" applyBorder="1" applyAlignment="1">
      <alignment horizontal="center"/>
    </xf>
    <xf numFmtId="0" fontId="12" fillId="10" borderId="51" xfId="0" applyFont="1" applyFill="1" applyBorder="1" applyAlignment="1">
      <alignment horizontal="center"/>
    </xf>
    <xf numFmtId="0" fontId="12" fillId="10" borderId="52" xfId="0" applyFont="1" applyFill="1" applyBorder="1" applyAlignment="1">
      <alignment horizontal="center"/>
    </xf>
    <xf numFmtId="0" fontId="12" fillId="10" borderId="5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419100</xdr:colOff>
      <xdr:row>22</xdr:row>
      <xdr:rowOff>76200</xdr:rowOff>
    </xdr:from>
    <xdr:to>
      <xdr:col>6</xdr:col>
      <xdr:colOff>876300</xdr:colOff>
      <xdr:row>22</xdr:row>
      <xdr:rowOff>76200</xdr:rowOff>
    </xdr:to>
    <xdr:sp macro="" textlink="">
      <xdr:nvSpPr>
        <xdr:cNvPr id="1183" name="Line 11"/>
        <xdr:cNvSpPr>
          <a:spLocks noChangeShapeType="1"/>
        </xdr:cNvSpPr>
      </xdr:nvSpPr>
      <xdr:spPr bwMode="auto">
        <a:xfrm>
          <a:off x="3495675" y="2905125"/>
          <a:ext cx="4133850" cy="0"/>
        </a:xfrm>
        <a:prstGeom prst="line">
          <a:avLst/>
        </a:prstGeom>
        <a:noFill/>
        <a:ln w="25400">
          <a:solidFill>
            <a:srgbClr val="000000"/>
          </a:solidFill>
          <a:round/>
          <a:headEnd/>
          <a:tailEnd type="triangle" w="med" len="med"/>
        </a:ln>
      </xdr:spPr>
    </xdr:sp>
    <xdr:clientData/>
  </xdr:twoCellAnchor>
  <xdr:twoCellAnchor>
    <xdr:from>
      <xdr:col>4</xdr:col>
      <xdr:colOff>1714500</xdr:colOff>
      <xdr:row>52</xdr:row>
      <xdr:rowOff>133350</xdr:rowOff>
    </xdr:from>
    <xdr:to>
      <xdr:col>5</xdr:col>
      <xdr:colOff>228600</xdr:colOff>
      <xdr:row>55</xdr:row>
      <xdr:rowOff>66675</xdr:rowOff>
    </xdr:to>
    <xdr:grpSp>
      <xdr:nvGrpSpPr>
        <xdr:cNvPr id="1185" name="Group 99">
          <a:hlinkClick xmlns:r="http://schemas.openxmlformats.org/officeDocument/2006/relationships" r:id="rId1"/>
        </xdr:cNvPr>
        <xdr:cNvGrpSpPr>
          <a:grpSpLocks/>
        </xdr:cNvGrpSpPr>
      </xdr:nvGrpSpPr>
      <xdr:grpSpPr bwMode="auto">
        <a:xfrm>
          <a:off x="5191125" y="8382000"/>
          <a:ext cx="1143000" cy="419100"/>
          <a:chOff x="61" y="729"/>
          <a:chExt cx="120" cy="50"/>
        </a:xfrm>
        <a:effectLst>
          <a:outerShdw blurRad="50800" dist="38100" dir="2700000" algn="tl" rotWithShape="0">
            <a:prstClr val="black">
              <a:alpha val="40000"/>
            </a:prstClr>
          </a:outerShdw>
        </a:effectLst>
      </xdr:grpSpPr>
      <xdr:sp macro="" textlink="">
        <xdr:nvSpPr>
          <xdr:cNvPr id="1124" name="AutoShape 100">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87" name="Oval 101"/>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88" name="AutoShape 102"/>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8" name="Group 7"/>
        <xdr:cNvGrpSpPr/>
      </xdr:nvGrpSpPr>
      <xdr:grpSpPr>
        <a:xfrm>
          <a:off x="228600" y="485775"/>
          <a:ext cx="1095375" cy="476250"/>
          <a:chOff x="228600" y="485775"/>
          <a:chExt cx="1095375" cy="476250"/>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130" name="Oval 10">
            <a:hlinkClick xmlns:r="http://schemas.openxmlformats.org/officeDocument/2006/relationships" r:id="rId2"/>
          </xdr:cNvPr>
          <xdr:cNvSpPr>
            <a:spLocks noChangeArrowheads="1"/>
          </xdr:cNvSpPr>
        </xdr:nvSpPr>
        <xdr:spPr bwMode="auto">
          <a:xfrm>
            <a:off x="292497" y="533400"/>
            <a:ext cx="392509" cy="390525"/>
          </a:xfrm>
          <a:prstGeom prst="ellipse">
            <a:avLst/>
          </a:prstGeom>
          <a:solidFill>
            <a:srgbClr val="FF9900"/>
          </a:solidFill>
          <a:ln w="9525">
            <a:solidFill>
              <a:srgbClr val="969696"/>
            </a:solidFill>
            <a:round/>
            <a:headEnd/>
            <a:tailEnd/>
          </a:ln>
        </xdr:spPr>
      </xdr:sp>
      <xdr:sp macro="" textlink="">
        <xdr:nvSpPr>
          <xdr:cNvPr id="2131" name="AutoShape 11">
            <a:hlinkClick xmlns:r="http://schemas.openxmlformats.org/officeDocument/2006/relationships" r:id="rId3"/>
          </xdr:cNvPr>
          <xdr:cNvSpPr>
            <a:spLocks noChangeArrowheads="1"/>
          </xdr:cNvSpPr>
        </xdr:nvSpPr>
        <xdr:spPr bwMode="auto">
          <a:xfrm flipH="1">
            <a:off x="347266" y="657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37</xdr:row>
      <xdr:rowOff>38100</xdr:rowOff>
    </xdr:from>
    <xdr:to>
      <xdr:col>0</xdr:col>
      <xdr:colOff>1323975</xdr:colOff>
      <xdr:row>40</xdr:row>
      <xdr:rowOff>19050</xdr:rowOff>
    </xdr:to>
    <xdr:grpSp>
      <xdr:nvGrpSpPr>
        <xdr:cNvPr id="9" name="Group 8"/>
        <xdr:cNvGrpSpPr/>
      </xdr:nvGrpSpPr>
      <xdr:grpSpPr>
        <a:xfrm>
          <a:off x="228600" y="5638800"/>
          <a:ext cx="1095375" cy="476250"/>
          <a:chOff x="228600" y="5981700"/>
          <a:chExt cx="1095375" cy="476250"/>
        </a:xfrm>
        <a:effectLst>
          <a:outerShdw blurRad="50800" dist="38100" dir="2700000" algn="tl" rotWithShape="0">
            <a:prstClr val="black">
              <a:alpha val="40000"/>
            </a:prstClr>
          </a:outerShdw>
        </a:effectLst>
      </xdr:grpSpPr>
      <xdr:sp macro="" textlink="">
        <xdr:nvSpPr>
          <xdr:cNvPr id="2073" name="AutoShape 25">
            <a:hlinkClick xmlns:r="http://schemas.openxmlformats.org/officeDocument/2006/relationships" r:id="rId4"/>
          </xdr:cNvPr>
          <xdr:cNvSpPr>
            <a:spLocks noChangeArrowheads="1"/>
          </xdr:cNvSpPr>
        </xdr:nvSpPr>
        <xdr:spPr bwMode="auto">
          <a:xfrm>
            <a:off x="228600" y="5981700"/>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127" name="Oval 26">
            <a:hlinkClick xmlns:r="http://schemas.openxmlformats.org/officeDocument/2006/relationships" r:id="rId5"/>
          </xdr:cNvPr>
          <xdr:cNvSpPr>
            <a:spLocks noChangeArrowheads="1"/>
          </xdr:cNvSpPr>
        </xdr:nvSpPr>
        <xdr:spPr bwMode="auto">
          <a:xfrm>
            <a:off x="292497" y="6029325"/>
            <a:ext cx="392509" cy="390525"/>
          </a:xfrm>
          <a:prstGeom prst="ellipse">
            <a:avLst/>
          </a:prstGeom>
          <a:solidFill>
            <a:srgbClr val="FF9900"/>
          </a:solidFill>
          <a:ln w="9525">
            <a:solidFill>
              <a:srgbClr val="969696"/>
            </a:solidFill>
            <a:round/>
            <a:headEnd/>
            <a:tailEnd/>
          </a:ln>
        </xdr:spPr>
      </xdr:sp>
      <xdr:sp macro="" textlink="">
        <xdr:nvSpPr>
          <xdr:cNvPr id="2128" name="AutoShape 27">
            <a:hlinkClick xmlns:r="http://schemas.openxmlformats.org/officeDocument/2006/relationships" r:id="rId6"/>
          </xdr:cNvPr>
          <xdr:cNvSpPr>
            <a:spLocks noChangeArrowheads="1"/>
          </xdr:cNvSpPr>
        </xdr:nvSpPr>
        <xdr:spPr bwMode="auto">
          <a:xfrm flipH="1">
            <a:off x="347266" y="6153150"/>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2:AD953"/>
  <sheetViews>
    <sheetView showGridLines="0" showRowColHeaders="0" tabSelected="1" zoomScaleNormal="100" workbookViewId="0">
      <selection activeCell="J11" sqref="J11"/>
    </sheetView>
  </sheetViews>
  <sheetFormatPr defaultRowHeight="12.75"/>
  <cols>
    <col min="1" max="1" width="15.5703125" customWidth="1"/>
    <col min="2" max="2" width="30.28515625" customWidth="1"/>
    <col min="3" max="3" width="4" customWidth="1"/>
    <col min="4" max="4" width="2.28515625" customWidth="1"/>
    <col min="5" max="5" width="39.42578125" style="4" customWidth="1"/>
    <col min="6" max="7" width="15.7109375" customWidth="1"/>
    <col min="8" max="8" width="2.28515625" customWidth="1"/>
    <col min="9" max="9" width="14.140625" customWidth="1"/>
    <col min="10" max="10" width="5.5703125" customWidth="1"/>
    <col min="11" max="11" width="14" customWidth="1"/>
    <col min="12" max="12" width="16.85546875" customWidth="1"/>
    <col min="13" max="15" width="15.7109375" customWidth="1"/>
  </cols>
  <sheetData>
    <row r="2" spans="1:11">
      <c r="B2" s="94" t="s">
        <v>51</v>
      </c>
      <c r="C2" s="94"/>
      <c r="D2" s="94"/>
      <c r="E2" s="94"/>
      <c r="F2" s="94"/>
      <c r="G2" s="94"/>
      <c r="H2" s="94"/>
      <c r="I2" s="94"/>
      <c r="J2" s="94"/>
      <c r="K2" s="94"/>
    </row>
    <row r="3" spans="1:11" ht="12.75" customHeight="1">
      <c r="A3" s="17"/>
    </row>
    <row r="4" spans="1:11">
      <c r="B4" s="104" t="s">
        <v>0</v>
      </c>
      <c r="C4" s="105"/>
      <c r="D4" s="105"/>
      <c r="E4" s="105"/>
      <c r="F4" s="105"/>
      <c r="G4" s="105"/>
      <c r="H4" s="105"/>
      <c r="I4" s="105"/>
      <c r="J4" s="105"/>
      <c r="K4" s="106"/>
    </row>
    <row r="5" spans="1:11" ht="5.0999999999999996" customHeight="1"/>
    <row r="6" spans="1:11" ht="11.45" customHeight="1">
      <c r="B6" s="95" t="s">
        <v>5</v>
      </c>
      <c r="C6" s="96"/>
      <c r="D6" s="96"/>
      <c r="E6" s="96"/>
      <c r="F6" s="96"/>
      <c r="G6" s="96"/>
      <c r="H6" s="96"/>
      <c r="I6" s="96"/>
      <c r="J6" s="96"/>
      <c r="K6" s="97"/>
    </row>
    <row r="7" spans="1:11" ht="11.45" customHeight="1">
      <c r="B7" s="98"/>
      <c r="C7" s="99"/>
      <c r="D7" s="99"/>
      <c r="E7" s="99"/>
      <c r="F7" s="99"/>
      <c r="G7" s="99"/>
      <c r="H7" s="99"/>
      <c r="I7" s="99"/>
      <c r="J7" s="99"/>
      <c r="K7" s="100"/>
    </row>
    <row r="8" spans="1:11" ht="11.45" customHeight="1">
      <c r="B8" s="98"/>
      <c r="C8" s="99"/>
      <c r="D8" s="99"/>
      <c r="E8" s="99"/>
      <c r="F8" s="99"/>
      <c r="G8" s="99"/>
      <c r="H8" s="99"/>
      <c r="I8" s="99"/>
      <c r="J8" s="99"/>
      <c r="K8" s="100"/>
    </row>
    <row r="9" spans="1:11" ht="11.45" customHeight="1">
      <c r="B9" s="98"/>
      <c r="C9" s="99"/>
      <c r="D9" s="99"/>
      <c r="E9" s="99"/>
      <c r="F9" s="99"/>
      <c r="G9" s="99"/>
      <c r="H9" s="99"/>
      <c r="I9" s="99"/>
      <c r="J9" s="99"/>
      <c r="K9" s="100"/>
    </row>
    <row r="10" spans="1:11" ht="11.45" customHeight="1">
      <c r="B10" s="101"/>
      <c r="C10" s="102"/>
      <c r="D10" s="102"/>
      <c r="E10" s="102"/>
      <c r="F10" s="102"/>
      <c r="G10" s="102"/>
      <c r="H10" s="102"/>
      <c r="I10" s="102"/>
      <c r="J10" s="102"/>
      <c r="K10" s="103"/>
    </row>
    <row r="11" spans="1:11" ht="12.75" customHeight="1">
      <c r="B11" s="21" t="s">
        <v>6</v>
      </c>
      <c r="C11" s="22"/>
      <c r="D11" s="22"/>
      <c r="E11" s="22"/>
      <c r="F11" s="22"/>
      <c r="G11" s="22"/>
      <c r="H11" s="22"/>
      <c r="I11" s="22"/>
      <c r="J11" s="23"/>
      <c r="K11" s="24"/>
    </row>
    <row r="13" spans="1:11">
      <c r="B13" s="104" t="s">
        <v>1</v>
      </c>
      <c r="C13" s="105"/>
      <c r="D13" s="105"/>
      <c r="E13" s="105"/>
      <c r="F13" s="105"/>
      <c r="G13" s="105"/>
      <c r="H13" s="105"/>
      <c r="I13" s="105"/>
      <c r="J13" s="105"/>
      <c r="K13" s="106"/>
    </row>
    <row r="14" spans="1:11" ht="5.0999999999999996" customHeight="1"/>
    <row r="15" spans="1:11" ht="12.75" customHeight="1">
      <c r="B15" s="95" t="s">
        <v>52</v>
      </c>
      <c r="C15" s="96"/>
      <c r="D15" s="96"/>
      <c r="E15" s="96"/>
      <c r="F15" s="96"/>
      <c r="G15" s="96"/>
      <c r="H15" s="96"/>
      <c r="I15" s="96"/>
      <c r="J15" s="96"/>
      <c r="K15" s="97"/>
    </row>
    <row r="16" spans="1:11">
      <c r="B16" s="98"/>
      <c r="C16" s="99"/>
      <c r="D16" s="99"/>
      <c r="E16" s="99"/>
      <c r="F16" s="99"/>
      <c r="G16" s="99"/>
      <c r="H16" s="99"/>
      <c r="I16" s="99"/>
      <c r="J16" s="99"/>
      <c r="K16" s="100"/>
    </row>
    <row r="17" spans="2:11">
      <c r="B17" s="98"/>
      <c r="C17" s="99"/>
      <c r="D17" s="99"/>
      <c r="E17" s="99"/>
      <c r="F17" s="99"/>
      <c r="G17" s="99"/>
      <c r="H17" s="99"/>
      <c r="I17" s="99"/>
      <c r="J17" s="99"/>
      <c r="K17" s="100"/>
    </row>
    <row r="18" spans="2:11">
      <c r="B18" s="101"/>
      <c r="C18" s="102"/>
      <c r="D18" s="102"/>
      <c r="E18" s="102"/>
      <c r="F18" s="102"/>
      <c r="G18" s="102"/>
      <c r="H18" s="102"/>
      <c r="I18" s="102"/>
      <c r="J18" s="102"/>
      <c r="K18" s="103"/>
    </row>
    <row r="19" spans="2:11" ht="12.75" customHeight="1"/>
    <row r="20" spans="2:11">
      <c r="B20" s="104" t="s">
        <v>2</v>
      </c>
      <c r="C20" s="105"/>
      <c r="D20" s="105"/>
      <c r="E20" s="105"/>
      <c r="F20" s="105"/>
      <c r="G20" s="105"/>
      <c r="H20" s="105"/>
      <c r="I20" s="105"/>
      <c r="J20" s="105"/>
      <c r="K20" s="106"/>
    </row>
    <row r="21" spans="2:11" ht="5.0999999999999996" customHeight="1"/>
    <row r="22" spans="2:11" ht="12.75" customHeight="1">
      <c r="B22" s="92" t="s">
        <v>7</v>
      </c>
      <c r="C22" s="93"/>
      <c r="D22" s="1"/>
      <c r="H22" s="107" t="s">
        <v>55</v>
      </c>
      <c r="I22" s="108"/>
      <c r="J22" s="108"/>
      <c r="K22" s="109"/>
    </row>
    <row r="23" spans="2:11" ht="12.75" customHeight="1">
      <c r="B23" s="92" t="s">
        <v>11</v>
      </c>
      <c r="C23" s="93"/>
      <c r="D23" s="1"/>
      <c r="H23" s="107" t="s">
        <v>18</v>
      </c>
      <c r="I23" s="108"/>
      <c r="J23" s="108"/>
      <c r="K23" s="109"/>
    </row>
    <row r="24" spans="2:11" ht="12.75" customHeight="1">
      <c r="B24" s="92" t="s">
        <v>12</v>
      </c>
      <c r="C24" s="93"/>
      <c r="D24" s="1"/>
      <c r="H24" s="107" t="s">
        <v>19</v>
      </c>
      <c r="I24" s="108"/>
      <c r="J24" s="108"/>
      <c r="K24" s="109"/>
    </row>
    <row r="25" spans="2:11">
      <c r="B25" s="1"/>
      <c r="C25" s="1"/>
      <c r="D25" s="1"/>
      <c r="F25" s="1"/>
      <c r="G25" s="1"/>
      <c r="H25" s="1"/>
      <c r="I25" s="1"/>
      <c r="J25" s="1"/>
      <c r="K25" s="1"/>
    </row>
    <row r="26" spans="2:11" ht="12.75" customHeight="1">
      <c r="B26" s="110" t="s">
        <v>54</v>
      </c>
      <c r="C26" s="29"/>
      <c r="D26" s="5"/>
      <c r="E26" s="113" t="s">
        <v>9</v>
      </c>
      <c r="F26" s="114"/>
      <c r="G26" s="115"/>
      <c r="H26" s="2"/>
      <c r="I26" s="119"/>
      <c r="J26" s="119"/>
      <c r="K26" s="19"/>
    </row>
    <row r="27" spans="2:11">
      <c r="B27" s="111"/>
      <c r="C27" s="29"/>
      <c r="D27" s="5"/>
      <c r="E27" s="116" t="s">
        <v>10</v>
      </c>
      <c r="F27" s="117"/>
      <c r="G27" s="118"/>
      <c r="H27" s="2"/>
      <c r="I27" s="119"/>
      <c r="J27" s="119"/>
      <c r="K27" s="19"/>
    </row>
    <row r="28" spans="2:11">
      <c r="B28" s="111"/>
      <c r="C28" s="29"/>
      <c r="D28" s="5"/>
      <c r="E28" s="46" t="s">
        <v>15</v>
      </c>
      <c r="F28" s="27" t="s">
        <v>13</v>
      </c>
      <c r="G28" s="28" t="s">
        <v>14</v>
      </c>
      <c r="H28" s="2"/>
      <c r="I28" s="119"/>
      <c r="J28" s="119"/>
      <c r="K28" s="19"/>
    </row>
    <row r="29" spans="2:11" ht="39.950000000000003" customHeight="1">
      <c r="B29" s="111"/>
      <c r="C29" s="29"/>
      <c r="D29" s="5"/>
      <c r="E29" s="66" t="s">
        <v>20</v>
      </c>
      <c r="F29" s="66" t="str">
        <f>IF(H23&lt;&gt;"",H23,"")</f>
        <v>Westchester</v>
      </c>
      <c r="G29" s="67" t="str">
        <f>IF(H24&lt;&gt;"",H24,"")</f>
        <v>New York</v>
      </c>
      <c r="H29" s="2"/>
      <c r="I29" s="119"/>
      <c r="J29" s="119"/>
      <c r="K29" s="19"/>
    </row>
    <row r="30" spans="2:11">
      <c r="B30" s="111"/>
      <c r="C30" s="29"/>
      <c r="D30" s="69" t="s">
        <v>21</v>
      </c>
      <c r="E30" s="30" t="s">
        <v>24</v>
      </c>
      <c r="F30" s="33">
        <v>949355</v>
      </c>
      <c r="G30" s="34">
        <v>8682661</v>
      </c>
      <c r="H30" s="3"/>
      <c r="I30" s="119"/>
      <c r="J30" s="119"/>
      <c r="K30" s="20"/>
    </row>
    <row r="31" spans="2:11">
      <c r="B31" s="111"/>
      <c r="C31" s="29"/>
      <c r="D31" s="69" t="s">
        <v>22</v>
      </c>
      <c r="E31" s="31" t="s">
        <v>25</v>
      </c>
      <c r="F31" s="35">
        <v>923459</v>
      </c>
      <c r="G31" s="36">
        <v>8414350</v>
      </c>
      <c r="H31" s="3"/>
      <c r="I31" s="119"/>
      <c r="J31" s="119"/>
      <c r="K31" s="20"/>
    </row>
    <row r="32" spans="2:11">
      <c r="B32" s="111"/>
      <c r="C32" s="29"/>
      <c r="D32" s="69" t="s">
        <v>23</v>
      </c>
      <c r="E32" s="31" t="s">
        <v>26</v>
      </c>
      <c r="F32" s="35">
        <v>874966</v>
      </c>
      <c r="G32" s="36">
        <v>7730188</v>
      </c>
      <c r="H32" s="3"/>
      <c r="I32" s="119"/>
      <c r="J32" s="119"/>
      <c r="K32" s="20"/>
    </row>
    <row r="33" spans="2:11">
      <c r="B33" s="111"/>
      <c r="C33" s="29"/>
      <c r="D33" s="69" t="s">
        <v>39</v>
      </c>
      <c r="E33" s="31" t="s">
        <v>27</v>
      </c>
      <c r="F33" s="35">
        <v>866599</v>
      </c>
      <c r="G33" s="36">
        <v>7364823</v>
      </c>
      <c r="H33" s="3"/>
      <c r="I33" s="119"/>
      <c r="J33" s="119"/>
      <c r="K33" s="20"/>
    </row>
    <row r="34" spans="2:11">
      <c r="B34" s="111"/>
      <c r="C34" s="29"/>
      <c r="D34" s="68"/>
      <c r="E34" s="43" t="s">
        <v>16</v>
      </c>
      <c r="F34" s="56">
        <f>+IF(ISERROR((F30-F33)/F33),"",(F30-F33)/F33)</f>
        <v>9.5495148275038397E-2</v>
      </c>
      <c r="G34" s="55">
        <f>+IF(ISERROR((G30-G33)/G33),"",(G30-G33)/G33)</f>
        <v>0.17893681898397287</v>
      </c>
      <c r="H34" s="3"/>
      <c r="I34" s="119"/>
      <c r="J34" s="119"/>
      <c r="K34" s="20"/>
    </row>
    <row r="35" spans="2:11">
      <c r="B35" s="111"/>
      <c r="C35" s="29"/>
      <c r="D35" s="69" t="s">
        <v>40</v>
      </c>
      <c r="E35" s="31" t="s">
        <v>28</v>
      </c>
      <c r="F35" s="37">
        <v>38.4</v>
      </c>
      <c r="G35" s="38">
        <v>37.6</v>
      </c>
      <c r="H35" s="3"/>
      <c r="I35" s="119"/>
      <c r="J35" s="119"/>
      <c r="K35" s="20"/>
    </row>
    <row r="36" spans="2:11">
      <c r="B36" s="111"/>
      <c r="C36" s="29"/>
      <c r="D36" s="68"/>
      <c r="E36" s="43"/>
      <c r="F36" s="44"/>
      <c r="G36" s="45"/>
      <c r="H36" s="3"/>
      <c r="I36" s="119"/>
      <c r="J36" s="119"/>
      <c r="K36" s="20"/>
    </row>
    <row r="37" spans="2:11">
      <c r="B37" s="111"/>
      <c r="C37" s="29"/>
      <c r="D37" s="69" t="s">
        <v>41</v>
      </c>
      <c r="E37" s="31" t="s">
        <v>29</v>
      </c>
      <c r="F37" s="39">
        <v>0.47860000000000003</v>
      </c>
      <c r="G37" s="40">
        <v>0.48649999999999999</v>
      </c>
      <c r="H37" s="3"/>
      <c r="I37" s="119"/>
      <c r="J37" s="119"/>
      <c r="K37" s="20"/>
    </row>
    <row r="38" spans="2:11">
      <c r="B38" s="111"/>
      <c r="C38" s="29"/>
      <c r="D38" s="69" t="s">
        <v>42</v>
      </c>
      <c r="E38" s="31" t="s">
        <v>30</v>
      </c>
      <c r="F38" s="39">
        <v>0.52139999999999997</v>
      </c>
      <c r="G38" s="40">
        <v>0.51349999999999996</v>
      </c>
      <c r="H38" s="3"/>
      <c r="I38" s="119"/>
      <c r="J38" s="119"/>
      <c r="K38" s="20"/>
    </row>
    <row r="39" spans="2:11">
      <c r="B39" s="111"/>
      <c r="C39" s="29"/>
      <c r="D39" s="68"/>
      <c r="E39" s="43"/>
      <c r="F39" s="44"/>
      <c r="G39" s="45"/>
      <c r="H39" s="3"/>
      <c r="I39" s="119"/>
      <c r="J39" s="119"/>
      <c r="K39" s="20"/>
    </row>
    <row r="40" spans="2:11">
      <c r="B40" s="111"/>
      <c r="C40" s="29"/>
      <c r="D40" s="69" t="s">
        <v>43</v>
      </c>
      <c r="E40" s="31" t="s">
        <v>31</v>
      </c>
      <c r="F40" s="35">
        <v>486643</v>
      </c>
      <c r="G40" s="36">
        <v>4496727</v>
      </c>
      <c r="H40" s="3"/>
      <c r="I40" s="119"/>
      <c r="J40" s="119"/>
      <c r="K40" s="20"/>
    </row>
    <row r="41" spans="2:11">
      <c r="B41" s="111"/>
      <c r="C41" s="29"/>
      <c r="D41" s="69" t="s">
        <v>44</v>
      </c>
      <c r="E41" s="31" t="s">
        <v>32</v>
      </c>
      <c r="F41" s="35">
        <v>463956</v>
      </c>
      <c r="G41" s="36">
        <v>4287783</v>
      </c>
      <c r="H41" s="3"/>
      <c r="I41" s="119"/>
      <c r="J41" s="119"/>
      <c r="K41" s="20"/>
    </row>
    <row r="42" spans="2:11">
      <c r="B42" s="111"/>
      <c r="C42" s="29"/>
      <c r="D42" s="69" t="s">
        <v>45</v>
      </c>
      <c r="E42" s="31" t="s">
        <v>33</v>
      </c>
      <c r="F42" s="35">
        <v>474490</v>
      </c>
      <c r="G42" s="36">
        <v>4066546</v>
      </c>
      <c r="H42" s="3"/>
      <c r="I42" s="119"/>
      <c r="J42" s="119"/>
      <c r="K42" s="20"/>
    </row>
    <row r="43" spans="2:11">
      <c r="B43" s="111"/>
      <c r="C43" s="29"/>
      <c r="D43" s="68"/>
      <c r="E43" s="43" t="s">
        <v>17</v>
      </c>
      <c r="F43" s="57">
        <f>+IF(ISERROR((F40-F42)/F42),"",(F40-F42)/F42)</f>
        <v>2.561276317730616E-2</v>
      </c>
      <c r="G43" s="58">
        <f>+IF(ISERROR((G40-G42)/G42),"",(G40-G42)/G42)</f>
        <v>0.10578535199159188</v>
      </c>
      <c r="H43" s="3"/>
      <c r="I43" s="119"/>
      <c r="J43" s="119"/>
      <c r="K43" s="20"/>
    </row>
    <row r="44" spans="2:11">
      <c r="B44" s="111"/>
      <c r="C44" s="29"/>
      <c r="D44" s="68"/>
      <c r="E44" s="43"/>
      <c r="F44" s="44"/>
      <c r="G44" s="45"/>
      <c r="H44" s="3"/>
      <c r="I44" s="119"/>
      <c r="J44" s="119"/>
      <c r="K44" s="20"/>
    </row>
    <row r="45" spans="2:11">
      <c r="B45" s="111"/>
      <c r="C45" s="29"/>
      <c r="D45" s="69" t="s">
        <v>46</v>
      </c>
      <c r="E45" s="31" t="s">
        <v>34</v>
      </c>
      <c r="F45" s="35">
        <v>38527</v>
      </c>
      <c r="G45" s="36">
        <v>7137013</v>
      </c>
      <c r="H45" s="3"/>
      <c r="I45" s="119"/>
      <c r="J45" s="119"/>
      <c r="K45" s="20"/>
    </row>
    <row r="46" spans="2:11">
      <c r="B46" s="111"/>
      <c r="C46" s="29"/>
      <c r="D46" s="69" t="s">
        <v>47</v>
      </c>
      <c r="E46" s="31" t="s">
        <v>35</v>
      </c>
      <c r="F46" s="41">
        <v>2.68</v>
      </c>
      <c r="G46" s="42">
        <v>2.66</v>
      </c>
      <c r="H46" s="3"/>
      <c r="I46" s="119"/>
      <c r="J46" s="119"/>
      <c r="K46" s="20"/>
    </row>
    <row r="47" spans="2:11">
      <c r="B47" s="111"/>
      <c r="C47" s="29"/>
      <c r="D47" s="69" t="s">
        <v>48</v>
      </c>
      <c r="E47" s="31" t="s">
        <v>36</v>
      </c>
      <c r="F47" s="25">
        <v>63924</v>
      </c>
      <c r="G47" s="26">
        <v>67142</v>
      </c>
      <c r="H47" s="3"/>
      <c r="I47" s="119"/>
      <c r="J47" s="119"/>
      <c r="K47" s="20"/>
    </row>
    <row r="48" spans="2:11">
      <c r="B48" s="111"/>
      <c r="C48" s="29"/>
      <c r="D48" s="69" t="s">
        <v>49</v>
      </c>
      <c r="E48" s="31" t="s">
        <v>37</v>
      </c>
      <c r="F48" s="25">
        <v>40421</v>
      </c>
      <c r="G48" s="26">
        <v>49511</v>
      </c>
      <c r="H48" s="3"/>
      <c r="I48" s="119"/>
      <c r="J48" s="119"/>
      <c r="K48" s="20"/>
    </row>
    <row r="49" spans="2:11">
      <c r="B49" s="111"/>
      <c r="C49" s="29"/>
      <c r="D49" s="69" t="s">
        <v>50</v>
      </c>
      <c r="E49" s="31" t="s">
        <v>38</v>
      </c>
      <c r="F49" s="35">
        <v>76085</v>
      </c>
      <c r="G49" s="62">
        <v>725723</v>
      </c>
      <c r="H49" s="3"/>
      <c r="I49" s="119"/>
      <c r="J49" s="119"/>
      <c r="K49" s="20"/>
    </row>
    <row r="50" spans="2:11">
      <c r="B50" s="112"/>
      <c r="C50" s="29"/>
      <c r="D50" s="5"/>
      <c r="E50" s="65" t="s">
        <v>8</v>
      </c>
      <c r="F50" s="64">
        <f>IF(ISERROR(F49/F30),"",F49/F30)</f>
        <v>8.0143887165496572E-2</v>
      </c>
      <c r="G50" s="63">
        <f>IF(ISERROR(G49/G30),"",G49/G30)</f>
        <v>8.3583016773314076E-2</v>
      </c>
      <c r="H50" s="3"/>
      <c r="I50" s="119"/>
      <c r="J50" s="119"/>
      <c r="K50" s="20"/>
    </row>
    <row r="51" spans="2:11">
      <c r="E51"/>
    </row>
    <row r="52" spans="2:11" ht="5.0999999999999996" customHeight="1">
      <c r="B52" s="91"/>
      <c r="C52" s="91"/>
      <c r="D52" s="91"/>
      <c r="E52" s="91"/>
      <c r="F52" s="91"/>
      <c r="G52" s="91"/>
      <c r="H52" s="91"/>
      <c r="I52" s="91"/>
      <c r="J52" s="91"/>
      <c r="K52" s="91"/>
    </row>
    <row r="53" spans="2:11">
      <c r="E53"/>
    </row>
    <row r="54" spans="2:11" ht="12.75" customHeight="1">
      <c r="E54"/>
    </row>
    <row r="55" spans="2:11" ht="12.75" customHeight="1">
      <c r="E55"/>
    </row>
    <row r="56" spans="2:11" ht="12.75" customHeight="1">
      <c r="E56"/>
    </row>
    <row r="57" spans="2:11" ht="12.75" customHeight="1">
      <c r="E57"/>
    </row>
    <row r="58" spans="2:11">
      <c r="E58"/>
    </row>
    <row r="59" spans="2:11">
      <c r="E59"/>
    </row>
    <row r="60" spans="2:11" ht="5.0999999999999996" customHeight="1">
      <c r="E60"/>
    </row>
    <row r="61" spans="2:11">
      <c r="E61"/>
    </row>
    <row r="62" spans="2:11">
      <c r="E62"/>
    </row>
    <row r="63" spans="2:11">
      <c r="E63"/>
    </row>
    <row r="64" spans="2:11">
      <c r="E64"/>
    </row>
    <row r="65" spans="5:5">
      <c r="E65"/>
    </row>
    <row r="66" spans="5:5">
      <c r="E66"/>
    </row>
    <row r="67" spans="5:5" ht="5.0999999999999996" customHeight="1">
      <c r="E67"/>
    </row>
    <row r="68" spans="5:5">
      <c r="E68"/>
    </row>
    <row r="69" spans="5:5">
      <c r="E69"/>
    </row>
    <row r="70" spans="5:5" ht="5.0999999999999996" customHeight="1">
      <c r="E70"/>
    </row>
    <row r="71" spans="5:5">
      <c r="E71"/>
    </row>
    <row r="72" spans="5:5">
      <c r="E72"/>
    </row>
    <row r="73" spans="5:5">
      <c r="E73"/>
    </row>
    <row r="74" spans="5:5">
      <c r="E74"/>
    </row>
    <row r="75" spans="5:5" ht="5.0999999999999996" customHeight="1">
      <c r="E75"/>
    </row>
    <row r="76" spans="5:5">
      <c r="E76"/>
    </row>
    <row r="77" spans="5:5">
      <c r="E77"/>
    </row>
    <row r="78" spans="5:5">
      <c r="E78"/>
    </row>
    <row r="79" spans="5:5">
      <c r="E79"/>
    </row>
    <row r="80" spans="5:5">
      <c r="E80"/>
    </row>
    <row r="81" spans="5:5">
      <c r="E81"/>
    </row>
    <row r="82" spans="5:5">
      <c r="E82"/>
    </row>
    <row r="83" spans="5:5">
      <c r="E83"/>
    </row>
    <row r="926" spans="27:30">
      <c r="AA926" s="18"/>
      <c r="AB926" s="18"/>
      <c r="AC926" s="18"/>
      <c r="AD926" s="18"/>
    </row>
    <row r="927" spans="27:30">
      <c r="AA927" s="18"/>
      <c r="AB927" s="18"/>
      <c r="AC927" s="18"/>
      <c r="AD927" s="18"/>
    </row>
    <row r="928" spans="27:30">
      <c r="AA928" s="18"/>
      <c r="AB928" s="18"/>
      <c r="AC928" s="18"/>
      <c r="AD928" s="18"/>
    </row>
    <row r="929" spans="27:30">
      <c r="AA929" s="18"/>
      <c r="AB929" s="18"/>
      <c r="AC929" s="18"/>
      <c r="AD929" s="18"/>
    </row>
    <row r="930" spans="27:30">
      <c r="AA930" s="18"/>
      <c r="AB930" s="18"/>
      <c r="AC930" s="18"/>
      <c r="AD930" s="18"/>
    </row>
    <row r="931" spans="27:30">
      <c r="AA931" s="18"/>
      <c r="AB931" s="18"/>
      <c r="AC931" s="18"/>
      <c r="AD931" s="18"/>
    </row>
    <row r="932" spans="27:30">
      <c r="AA932" s="18"/>
      <c r="AB932" s="18"/>
      <c r="AC932" s="18"/>
      <c r="AD932" s="18"/>
    </row>
    <row r="933" spans="27:30">
      <c r="AA933" s="18"/>
      <c r="AB933" s="18"/>
      <c r="AC933" s="18"/>
      <c r="AD933" s="18"/>
    </row>
    <row r="934" spans="27:30">
      <c r="AA934" s="18"/>
      <c r="AB934" s="18"/>
      <c r="AC934" s="18"/>
      <c r="AD934" s="18"/>
    </row>
    <row r="935" spans="27:30">
      <c r="AA935" s="18"/>
      <c r="AB935" s="18"/>
      <c r="AC935" s="18"/>
      <c r="AD935" s="18"/>
    </row>
    <row r="936" spans="27:30">
      <c r="AA936" s="18"/>
      <c r="AB936" s="18"/>
      <c r="AC936" s="18"/>
      <c r="AD936" s="18"/>
    </row>
    <row r="937" spans="27:30">
      <c r="AA937" s="18"/>
      <c r="AB937" s="18"/>
      <c r="AC937" s="18"/>
      <c r="AD937" s="18"/>
    </row>
    <row r="938" spans="27:30">
      <c r="AA938" s="18"/>
      <c r="AB938" s="18"/>
      <c r="AC938" s="18"/>
      <c r="AD938" s="18"/>
    </row>
    <row r="939" spans="27:30">
      <c r="AA939" s="18"/>
      <c r="AB939" s="18"/>
      <c r="AC939" s="18"/>
      <c r="AD939" s="18"/>
    </row>
    <row r="940" spans="27:30">
      <c r="AA940" s="18"/>
      <c r="AB940" s="18"/>
      <c r="AC940" s="18"/>
      <c r="AD940" s="18"/>
    </row>
    <row r="941" spans="27:30">
      <c r="AA941" s="18"/>
      <c r="AB941" s="18"/>
      <c r="AC941" s="18"/>
      <c r="AD941" s="18"/>
    </row>
    <row r="942" spans="27:30">
      <c r="AA942" s="18"/>
      <c r="AB942" s="18"/>
      <c r="AC942" s="18"/>
      <c r="AD942" s="18"/>
    </row>
    <row r="943" spans="27:30">
      <c r="AA943" s="18"/>
      <c r="AB943" s="18"/>
      <c r="AC943" s="18"/>
      <c r="AD943" s="18"/>
    </row>
    <row r="944" spans="27:30">
      <c r="AA944" s="18"/>
      <c r="AB944" s="18"/>
      <c r="AC944" s="18"/>
      <c r="AD944" s="18"/>
    </row>
    <row r="945" spans="27:30">
      <c r="AA945" s="18"/>
      <c r="AB945" s="18"/>
      <c r="AC945" s="18"/>
      <c r="AD945" s="18"/>
    </row>
    <row r="946" spans="27:30">
      <c r="AA946" s="18"/>
      <c r="AB946" s="18"/>
      <c r="AC946" s="18"/>
      <c r="AD946" s="18"/>
    </row>
    <row r="947" spans="27:30">
      <c r="AA947" s="18"/>
      <c r="AB947" s="18"/>
      <c r="AC947" s="18"/>
      <c r="AD947" s="18"/>
    </row>
    <row r="948" spans="27:30">
      <c r="AA948" s="18"/>
      <c r="AB948" s="18"/>
      <c r="AC948" s="18"/>
      <c r="AD948" s="18"/>
    </row>
    <row r="949" spans="27:30">
      <c r="AA949" s="18"/>
      <c r="AB949" s="18"/>
      <c r="AC949" s="18"/>
      <c r="AD949" s="18"/>
    </row>
    <row r="950" spans="27:30">
      <c r="AA950" s="18"/>
      <c r="AB950" s="18"/>
      <c r="AC950" s="18"/>
      <c r="AD950" s="18"/>
    </row>
    <row r="951" spans="27:30">
      <c r="AA951" s="18"/>
      <c r="AB951" s="18"/>
      <c r="AC951" s="18"/>
      <c r="AD951" s="18"/>
    </row>
    <row r="952" spans="27:30">
      <c r="AA952" s="18"/>
      <c r="AB952" s="18"/>
      <c r="AC952" s="18"/>
      <c r="AD952" s="18"/>
    </row>
    <row r="953" spans="27:30">
      <c r="AA953" s="18"/>
      <c r="AB953" s="18"/>
      <c r="AC953" s="18"/>
      <c r="AD953" s="18"/>
    </row>
  </sheetData>
  <sheetProtection password="864B" sheet="1" objects="1" scenarios="1" selectLockedCells="1"/>
  <mergeCells count="13">
    <mergeCell ref="B26:B50"/>
    <mergeCell ref="B15:K18"/>
    <mergeCell ref="E26:G26"/>
    <mergeCell ref="E27:G27"/>
    <mergeCell ref="H23:K23"/>
    <mergeCell ref="H24:K24"/>
    <mergeCell ref="I26:J50"/>
    <mergeCell ref="B2:K2"/>
    <mergeCell ref="B6:K10"/>
    <mergeCell ref="B4:K4"/>
    <mergeCell ref="B13:K13"/>
    <mergeCell ref="H22:K22"/>
    <mergeCell ref="B20:K20"/>
  </mergeCells>
  <phoneticPr fontId="1" type="noConversion"/>
  <dataValidations count="4">
    <dataValidation type="custom" showInputMessage="1" showErrorMessage="1" sqref="E44:G44 E36:G36 E39:G39 E50:G50">
      <formula1>$J$11="YES"</formula1>
    </dataValidation>
    <dataValidation type="list" allowBlank="1" showInputMessage="1" showErrorMessage="1" sqref="J11">
      <formula1>"Yes,No"</formula1>
    </dataValidation>
    <dataValidation showInputMessage="1" showErrorMessage="1" sqref="E43:G43 E34:G34"/>
    <dataValidation type="custom" showInputMessage="1" showErrorMessage="1" errorTitle="Legal Disclaimer &amp; Copyright" error="You have failed to select &quot;Yes&quot; indicating your agreement to our Legal Disclaimer &amp; Copyright Information section at the begining of this template." sqref="H22:K24 E45:G49 E40:G42 E37:G38 E35:G35 E29:G33">
      <formula1>$J$11="YES"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I40"/>
  <sheetViews>
    <sheetView showGridLines="0" showRowColHeaders="0" zoomScaleNormal="100" workbookViewId="0">
      <selection activeCell="B2" sqref="B2:I2"/>
    </sheetView>
  </sheetViews>
  <sheetFormatPr defaultRowHeight="12.75"/>
  <cols>
    <col min="1" max="1" width="26.28515625" style="6" customWidth="1"/>
    <col min="2" max="2" width="11.5703125" style="6" customWidth="1"/>
    <col min="3" max="3" width="19.28515625" style="6" customWidth="1"/>
    <col min="4" max="4" width="3.7109375" style="6" customWidth="1"/>
    <col min="5" max="5" width="40.7109375" style="6" customWidth="1"/>
    <col min="6" max="7" width="15.7109375" style="6" customWidth="1"/>
    <col min="8" max="8" width="3.7109375" style="6" customWidth="1"/>
    <col min="9" max="9" width="27.42578125" style="6" customWidth="1"/>
    <col min="10" max="16384" width="9.140625" style="6"/>
  </cols>
  <sheetData>
    <row r="1" spans="2:9" ht="20.100000000000001" customHeight="1"/>
    <row r="2" spans="2:9">
      <c r="B2" s="94" t="s">
        <v>4</v>
      </c>
      <c r="C2" s="94"/>
      <c r="D2" s="94"/>
      <c r="E2" s="94"/>
      <c r="F2" s="94"/>
      <c r="G2" s="94"/>
      <c r="H2" s="94"/>
      <c r="I2" s="94"/>
    </row>
    <row r="3" spans="2:9" ht="5.0999999999999996" customHeight="1">
      <c r="E3" s="7"/>
    </row>
    <row r="4" spans="2:9">
      <c r="B4" s="123" t="s">
        <v>53</v>
      </c>
      <c r="C4" s="124"/>
      <c r="D4" s="124"/>
      <c r="E4" s="124"/>
      <c r="F4" s="124"/>
      <c r="G4" s="124"/>
      <c r="H4" s="124"/>
      <c r="I4" s="125"/>
    </row>
    <row r="5" spans="2:9">
      <c r="B5" s="126"/>
      <c r="C5" s="127"/>
      <c r="D5" s="127"/>
      <c r="E5" s="127"/>
      <c r="F5" s="127"/>
      <c r="G5" s="127"/>
      <c r="H5" s="127"/>
      <c r="I5" s="128"/>
    </row>
    <row r="6" spans="2:9">
      <c r="B6" s="126"/>
      <c r="C6" s="127"/>
      <c r="D6" s="127"/>
      <c r="E6" s="127"/>
      <c r="F6" s="127"/>
      <c r="G6" s="127"/>
      <c r="H6" s="127"/>
      <c r="I6" s="128"/>
    </row>
    <row r="7" spans="2:9">
      <c r="B7" s="126"/>
      <c r="C7" s="127"/>
      <c r="D7" s="127"/>
      <c r="E7" s="127"/>
      <c r="F7" s="127"/>
      <c r="G7" s="127"/>
      <c r="H7" s="127"/>
      <c r="I7" s="128"/>
    </row>
    <row r="8" spans="2:9">
      <c r="B8" s="126"/>
      <c r="C8" s="127"/>
      <c r="D8" s="127"/>
      <c r="E8" s="127"/>
      <c r="F8" s="127"/>
      <c r="G8" s="127"/>
      <c r="H8" s="127"/>
      <c r="I8" s="128"/>
    </row>
    <row r="9" spans="2:9">
      <c r="B9" s="129"/>
      <c r="C9" s="130"/>
      <c r="D9" s="130"/>
      <c r="E9" s="130"/>
      <c r="F9" s="130"/>
      <c r="G9" s="130"/>
      <c r="H9" s="130"/>
      <c r="I9" s="131"/>
    </row>
    <row r="10" spans="2:9" ht="24.95" customHeight="1"/>
    <row r="11" spans="2:9">
      <c r="D11" s="8"/>
      <c r="E11" s="9"/>
      <c r="F11" s="9"/>
      <c r="G11" s="9"/>
      <c r="H11" s="10"/>
    </row>
    <row r="12" spans="2:9">
      <c r="D12" s="11"/>
      <c r="E12" s="132" t="str">
        <f>+IF(Input!H22="","",+PROPER(Input!H22))</f>
        <v>Your Business Name</v>
      </c>
      <c r="F12" s="133"/>
      <c r="G12" s="134"/>
      <c r="H12" s="13"/>
    </row>
    <row r="13" spans="2:9">
      <c r="D13" s="11"/>
      <c r="E13" s="135" t="s">
        <v>9</v>
      </c>
      <c r="F13" s="136"/>
      <c r="G13" s="137"/>
      <c r="H13" s="13"/>
    </row>
    <row r="14" spans="2:9">
      <c r="D14" s="11"/>
      <c r="E14" s="138" t="str">
        <f>+CONCATENATE(Input!H23," County, ",Input!H24)</f>
        <v>Westchester County, New York</v>
      </c>
      <c r="F14" s="139"/>
      <c r="G14" s="140"/>
      <c r="H14" s="13"/>
    </row>
    <row r="15" spans="2:9" ht="5.0999999999999996" customHeight="1">
      <c r="D15" s="11"/>
      <c r="E15" s="70"/>
      <c r="F15" s="12"/>
      <c r="G15" s="71"/>
      <c r="H15" s="13"/>
    </row>
    <row r="16" spans="2:9">
      <c r="D16" s="11"/>
      <c r="E16" s="72" t="str">
        <f>IF(Input!E29&lt;&gt;"",Input!E29,"")</f>
        <v>Item</v>
      </c>
      <c r="F16" s="50" t="str">
        <f>IF(Input!F29&lt;&gt;"",Input!F29,"")</f>
        <v>Westchester</v>
      </c>
      <c r="G16" s="73" t="str">
        <f>IF(Input!G29&lt;&gt;"",Input!G29,"")</f>
        <v>New York</v>
      </c>
      <c r="H16" s="13"/>
    </row>
    <row r="17" spans="4:8" ht="5.0999999999999996" customHeight="1">
      <c r="D17" s="11"/>
      <c r="E17" s="74"/>
      <c r="F17" s="32"/>
      <c r="G17" s="75"/>
      <c r="H17" s="13"/>
    </row>
    <row r="18" spans="4:8">
      <c r="D18" s="11"/>
      <c r="E18" s="76" t="str">
        <f>IF(Input!E30&lt;&gt;"",Input!E30,"")</f>
        <v>Resident total population estimate 2008</v>
      </c>
      <c r="F18" s="51">
        <f>IF(Input!F30&lt;&gt;"",Input!F30,"")</f>
        <v>949355</v>
      </c>
      <c r="G18" s="77">
        <f>IF(Input!G30&lt;&gt;"",Input!G30,"")</f>
        <v>8682661</v>
      </c>
      <c r="H18" s="13"/>
    </row>
    <row r="19" spans="4:8">
      <c r="D19" s="11"/>
      <c r="E19" s="78" t="str">
        <f>IF(Input!E31&lt;&gt;"",Input!E31,"")</f>
        <v>Resident population 2000</v>
      </c>
      <c r="F19" s="47">
        <f>IF(Input!F31&lt;&gt;"",Input!F31,"")</f>
        <v>923459</v>
      </c>
      <c r="G19" s="79">
        <f>IF(Input!G31&lt;&gt;"",Input!G31,"")</f>
        <v>8414350</v>
      </c>
      <c r="H19" s="13"/>
    </row>
    <row r="20" spans="4:8">
      <c r="D20" s="11"/>
      <c r="E20" s="76" t="str">
        <f>IF(Input!E32&lt;&gt;"",Input!E32,"")</f>
        <v>Resident population 1990</v>
      </c>
      <c r="F20" s="51">
        <f>IF(Input!F32&lt;&gt;"",Input!F32,"")</f>
        <v>874966</v>
      </c>
      <c r="G20" s="77">
        <f>IF(Input!G32&lt;&gt;"",Input!G32,"")</f>
        <v>7730188</v>
      </c>
      <c r="H20" s="13"/>
    </row>
    <row r="21" spans="4:8">
      <c r="D21" s="11"/>
      <c r="E21" s="78" t="str">
        <f>IF(Input!E33&lt;&gt;"",Input!E33,"")</f>
        <v>Resident population 1980</v>
      </c>
      <c r="F21" s="47">
        <f>IF(Input!F33&lt;&gt;"",Input!F33,"")</f>
        <v>866599</v>
      </c>
      <c r="G21" s="79">
        <f>IF(Input!G33&lt;&gt;"",Input!G33,"")</f>
        <v>7364823</v>
      </c>
      <c r="H21" s="13"/>
    </row>
    <row r="22" spans="4:8">
      <c r="D22" s="11"/>
      <c r="E22" s="76" t="str">
        <f>IF(Input!E34&lt;&gt;"",Input!E34,"")</f>
        <v>% Change in Population - ( Over 2 Decades )</v>
      </c>
      <c r="F22" s="52">
        <f>IF(Input!F34&lt;&gt;"",Input!F34,"")</f>
        <v>9.5495148275038397E-2</v>
      </c>
      <c r="G22" s="80">
        <f>IF(Input!G34&lt;&gt;"",Input!G34,"")</f>
        <v>0.17893681898397287</v>
      </c>
      <c r="H22" s="13"/>
    </row>
    <row r="23" spans="4:8">
      <c r="D23" s="11"/>
      <c r="E23" s="78" t="str">
        <f>IF(Input!E35&lt;&gt;"",Input!E35,"")</f>
        <v>Median Age</v>
      </c>
      <c r="F23" s="48">
        <f>IF(Input!F35&lt;&gt;"",Input!F35,"")</f>
        <v>38.4</v>
      </c>
      <c r="G23" s="81">
        <f>IF(Input!G35&lt;&gt;"",Input!G35,"")</f>
        <v>37.6</v>
      </c>
      <c r="H23" s="13"/>
    </row>
    <row r="24" spans="4:8" ht="5.0999999999999996" customHeight="1">
      <c r="D24" s="11"/>
      <c r="E24" s="74"/>
      <c r="F24" s="32"/>
      <c r="G24" s="75"/>
      <c r="H24" s="13"/>
    </row>
    <row r="25" spans="4:8">
      <c r="D25" s="11"/>
      <c r="E25" s="82" t="str">
        <f>IF(Input!E37&lt;&gt;"",Input!E37,"")</f>
        <v>Male Population</v>
      </c>
      <c r="F25" s="53">
        <f>IF(Input!F37&lt;&gt;"",Input!F37,"")</f>
        <v>0.47860000000000003</v>
      </c>
      <c r="G25" s="83">
        <f>IF(Input!G37&lt;&gt;"",Input!G37,"")</f>
        <v>0.48649999999999999</v>
      </c>
      <c r="H25" s="13"/>
    </row>
    <row r="26" spans="4:8">
      <c r="D26" s="11"/>
      <c r="E26" s="84" t="str">
        <f>IF(Input!E38&lt;&gt;"",Input!E38,"")</f>
        <v>Female Population</v>
      </c>
      <c r="F26" s="59">
        <f>IF(Input!F38&lt;&gt;"",Input!F38,"")</f>
        <v>0.52139999999999997</v>
      </c>
      <c r="G26" s="85">
        <f>IF(Input!G38&lt;&gt;"",Input!G38,"")</f>
        <v>0.51349999999999996</v>
      </c>
      <c r="H26" s="13"/>
    </row>
    <row r="27" spans="4:8" ht="5.0999999999999996" customHeight="1">
      <c r="D27" s="11"/>
      <c r="E27" s="74"/>
      <c r="F27" s="32"/>
      <c r="G27" s="75"/>
      <c r="H27" s="13"/>
    </row>
    <row r="28" spans="4:8">
      <c r="D28" s="11"/>
      <c r="E28" s="76" t="str">
        <f>IF(Input!E40&lt;&gt;"",Input!E40,"")</f>
        <v>Civilian labor force 2008</v>
      </c>
      <c r="F28" s="51">
        <f>IF(Input!F40&lt;&gt;"",Input!F40,"")</f>
        <v>486643</v>
      </c>
      <c r="G28" s="77">
        <f>IF(Input!G40&lt;&gt;"",Input!G40,"")</f>
        <v>4496727</v>
      </c>
      <c r="H28" s="13"/>
    </row>
    <row r="29" spans="4:8">
      <c r="D29" s="11"/>
      <c r="E29" s="78" t="str">
        <f>IF(Input!E41&lt;&gt;"",Input!E41,"")</f>
        <v>Civilian labor force 2000</v>
      </c>
      <c r="F29" s="47">
        <f>IF(Input!F41&lt;&gt;"",Input!F41,"")</f>
        <v>463956</v>
      </c>
      <c r="G29" s="79">
        <f>IF(Input!G41&lt;&gt;"",Input!G41,"")</f>
        <v>4287783</v>
      </c>
      <c r="H29" s="13"/>
    </row>
    <row r="30" spans="4:8">
      <c r="D30" s="11"/>
      <c r="E30" s="76" t="str">
        <f>IF(Input!E42&lt;&gt;"",Input!E42,"")</f>
        <v>Civilian labor force 1990</v>
      </c>
      <c r="F30" s="51">
        <f>IF(Input!F42&lt;&gt;"",Input!F42,"")</f>
        <v>474490</v>
      </c>
      <c r="G30" s="77">
        <f>IF(Input!G42&lt;&gt;"",Input!G42,"")</f>
        <v>4066546</v>
      </c>
      <c r="H30" s="13"/>
    </row>
    <row r="31" spans="4:8">
      <c r="D31" s="11"/>
      <c r="E31" s="86" t="str">
        <f>IF(Input!E43&lt;&gt;"",Input!E43,"")</f>
        <v>% Change in Labor Force - ( Over 2 Decades )</v>
      </c>
      <c r="F31" s="60">
        <f>IF(Input!F43&lt;&gt;"",Input!F43,"")</f>
        <v>2.561276317730616E-2</v>
      </c>
      <c r="G31" s="87">
        <f>IF(Input!G43&lt;&gt;"",Input!G43,"")</f>
        <v>0.10578535199159188</v>
      </c>
      <c r="H31" s="13"/>
    </row>
    <row r="32" spans="4:8" ht="5.0999999999999996" customHeight="1">
      <c r="D32" s="11"/>
      <c r="E32" s="74"/>
      <c r="F32" s="32"/>
      <c r="G32" s="75"/>
      <c r="H32" s="13"/>
    </row>
    <row r="33" spans="4:8">
      <c r="D33" s="11"/>
      <c r="E33" s="76" t="str">
        <f>IF(Input!E45&lt;&gt;"",Input!E45,"")</f>
        <v>Households</v>
      </c>
      <c r="F33" s="51">
        <f>IF(Input!F45&lt;&gt;"",Input!F45,"")</f>
        <v>38527</v>
      </c>
      <c r="G33" s="77">
        <f>IF(Input!G45&lt;&gt;"",Input!G45,"")</f>
        <v>7137013</v>
      </c>
      <c r="H33" s="13"/>
    </row>
    <row r="34" spans="4:8">
      <c r="D34" s="11"/>
      <c r="E34" s="78" t="str">
        <f>IF(Input!E46&lt;&gt;"",Input!E46,"")</f>
        <v>Household Size</v>
      </c>
      <c r="F34" s="61">
        <f>IF(Input!F46&lt;&gt;"",Input!F46,"")</f>
        <v>2.68</v>
      </c>
      <c r="G34" s="88">
        <f>IF(Input!G46&lt;&gt;"",Input!G46,"")</f>
        <v>2.66</v>
      </c>
      <c r="H34" s="13"/>
    </row>
    <row r="35" spans="4:8">
      <c r="D35" s="11"/>
      <c r="E35" s="76" t="str">
        <f>IF(Input!E47&lt;&gt;"",Input!E47,"")</f>
        <v>Median Household Income</v>
      </c>
      <c r="F35" s="54">
        <f>IF(Input!F47&lt;&gt;"",Input!F47,"")</f>
        <v>63924</v>
      </c>
      <c r="G35" s="89">
        <f>IF(Input!G47&lt;&gt;"",Input!G47,"")</f>
        <v>67142</v>
      </c>
      <c r="H35" s="13"/>
    </row>
    <row r="36" spans="4:8">
      <c r="D36" s="11"/>
      <c r="E36" s="78" t="str">
        <f>IF(Input!E48&lt;&gt;"",Input!E48,"")</f>
        <v>Income per capita</v>
      </c>
      <c r="F36" s="49">
        <f>IF(Input!F48&lt;&gt;"",Input!F48,"")</f>
        <v>40421</v>
      </c>
      <c r="G36" s="90">
        <f>IF(Input!G48&lt;&gt;"",Input!G48,"")</f>
        <v>49511</v>
      </c>
      <c r="H36" s="13"/>
    </row>
    <row r="37" spans="4:8">
      <c r="D37" s="11"/>
      <c r="E37" s="76" t="str">
        <f>IF(Input!E49&lt;&gt;"",Input!E49,"")</f>
        <v>People of all ages in Poverty</v>
      </c>
      <c r="F37" s="51">
        <f>IF(Input!F49&lt;&gt;"",Input!F49,"")</f>
        <v>76085</v>
      </c>
      <c r="G37" s="77">
        <f>IF(Input!G49&lt;&gt;"",Input!G49,"")</f>
        <v>725723</v>
      </c>
      <c r="H37" s="13"/>
    </row>
    <row r="38" spans="4:8">
      <c r="D38" s="11"/>
      <c r="E38" s="84" t="str">
        <f>IF(Input!E50&lt;&gt;"",Input!E50,"")</f>
        <v>Poverty Rate</v>
      </c>
      <c r="F38" s="59">
        <f>IF(Input!F50&lt;&gt;"",Input!F50,"")</f>
        <v>8.0143887165496572E-2</v>
      </c>
      <c r="G38" s="85">
        <f>IF(Input!G50&lt;&gt;"",Input!G50,"")</f>
        <v>8.3583016773314076E-2</v>
      </c>
      <c r="H38" s="13"/>
    </row>
    <row r="39" spans="4:8" ht="13.5">
      <c r="D39" s="11"/>
      <c r="E39" s="120" t="s">
        <v>3</v>
      </c>
      <c r="F39" s="121"/>
      <c r="G39" s="122"/>
      <c r="H39" s="13"/>
    </row>
    <row r="40" spans="4:8">
      <c r="D40" s="14"/>
      <c r="E40" s="15"/>
      <c r="F40" s="15"/>
      <c r="G40" s="15"/>
      <c r="H40" s="16"/>
    </row>
  </sheetData>
  <sheetProtection password="864B" sheet="1" objects="1" scenarios="1"/>
  <mergeCells count="6">
    <mergeCell ref="E39:G39"/>
    <mergeCell ref="B2:I2"/>
    <mergeCell ref="B4:I9"/>
    <mergeCell ref="E12:G12"/>
    <mergeCell ref="E13:G13"/>
    <mergeCell ref="E14:G14"/>
  </mergeCells>
  <phoneticPr fontId="1" type="noConversion"/>
  <hyperlinks>
    <hyperlink ref="E39"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2013-07-06T19:48:34Z</dcterms:modified>
</cp:coreProperties>
</file>