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0" yWindow="-15" windowWidth="19140" windowHeight="12735"/>
  </bookViews>
  <sheets>
    <sheet name="Input" sheetId="1" r:id="rId1"/>
    <sheet name="Output" sheetId="2" r:id="rId2"/>
  </sheets>
  <calcPr calcId="125725" iterate="1"/>
</workbook>
</file>

<file path=xl/calcChain.xml><?xml version="1.0" encoding="utf-8"?>
<calcChain xmlns="http://schemas.openxmlformats.org/spreadsheetml/2006/main">
  <c r="E14" i="2"/>
  <c r="E12"/>
  <c r="E33"/>
  <c r="H32"/>
  <c r="F32"/>
  <c r="E32"/>
  <c r="H31"/>
  <c r="F31"/>
  <c r="E31"/>
  <c r="H30"/>
  <c r="F30"/>
  <c r="E30"/>
  <c r="H29"/>
  <c r="F29"/>
  <c r="E29"/>
  <c r="H28"/>
  <c r="F28"/>
  <c r="E28"/>
  <c r="H27"/>
  <c r="F27"/>
  <c r="E27"/>
  <c r="H26"/>
  <c r="F26"/>
  <c r="E26"/>
  <c r="H25"/>
  <c r="F25"/>
  <c r="E25"/>
  <c r="H24"/>
  <c r="F24"/>
  <c r="E24"/>
  <c r="H23"/>
  <c r="F23"/>
  <c r="E23"/>
  <c r="H22"/>
  <c r="F22"/>
  <c r="E22"/>
  <c r="H21"/>
  <c r="F21"/>
  <c r="E21"/>
  <c r="H20"/>
  <c r="F20"/>
  <c r="E20"/>
  <c r="H19"/>
  <c r="F19"/>
  <c r="E19"/>
  <c r="H18"/>
  <c r="F18"/>
  <c r="E18"/>
  <c r="H44" i="1"/>
  <c r="I37" s="1"/>
  <c r="I26" i="2" s="1"/>
  <c r="F44" i="1"/>
  <c r="G43" s="1"/>
  <c r="G32" i="2" s="1"/>
  <c r="H33" l="1"/>
  <c r="G42" i="1"/>
  <c r="G31" i="2" s="1"/>
  <c r="G36" i="1"/>
  <c r="G25" i="2" s="1"/>
  <c r="G35" i="1"/>
  <c r="G24" i="2" s="1"/>
  <c r="G33" i="1"/>
  <c r="G22" i="2" s="1"/>
  <c r="G34" i="1"/>
  <c r="G23" i="2" s="1"/>
  <c r="F33"/>
  <c r="G37" i="1"/>
  <c r="G26" i="2" s="1"/>
  <c r="I34" i="1"/>
  <c r="I23" i="2" s="1"/>
  <c r="I31" i="1"/>
  <c r="I20" i="2" s="1"/>
  <c r="I36" i="1"/>
  <c r="I25" i="2" s="1"/>
  <c r="I41" i="1"/>
  <c r="I30" i="2" s="1"/>
  <c r="I43" i="1"/>
  <c r="I32" i="2" s="1"/>
  <c r="I33" i="1"/>
  <c r="I22" i="2" s="1"/>
  <c r="I42" i="1"/>
  <c r="I31" i="2" s="1"/>
  <c r="I35" i="1"/>
  <c r="I24" i="2" s="1"/>
  <c r="I40" i="1"/>
  <c r="I29" i="2" s="1"/>
  <c r="I30" i="1"/>
  <c r="I19" i="2" s="1"/>
  <c r="I38" i="1"/>
  <c r="I27" i="2" s="1"/>
  <c r="I32" i="1"/>
  <c r="I21" i="2" s="1"/>
  <c r="I39" i="1"/>
  <c r="I28" i="2" s="1"/>
  <c r="I29" i="1"/>
  <c r="I18" i="2" s="1"/>
  <c r="G38" i="1"/>
  <c r="G27" i="2" s="1"/>
  <c r="G39" i="1"/>
  <c r="G28" i="2" s="1"/>
  <c r="G40" i="1"/>
  <c r="G29" i="2" s="1"/>
  <c r="G41" i="1"/>
  <c r="G30" i="2" s="1"/>
  <c r="G30" i="1"/>
  <c r="G19" i="2" s="1"/>
  <c r="G29" i="1"/>
  <c r="G18" i="2" s="1"/>
  <c r="G31" i="1"/>
  <c r="G20" i="2" s="1"/>
  <c r="G32" i="1"/>
  <c r="G21" i="2" s="1"/>
  <c r="I44" i="1" l="1"/>
  <c r="I33" i="2" s="1"/>
  <c r="G44" i="1"/>
  <c r="G33" i="2" s="1"/>
</calcChain>
</file>

<file path=xl/sharedStrings.xml><?xml version="1.0" encoding="utf-8"?>
<sst xmlns="http://schemas.openxmlformats.org/spreadsheetml/2006/main" count="49" uniqueCount="42">
  <si>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</si>
  <si>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</si>
  <si>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</si>
  <si>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</si>
  <si>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</si>
  <si>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</si>
  <si>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</si>
  <si>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</si>
  <si>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</si>
  <si>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County</t>
  </si>
  <si>
    <t>State</t>
  </si>
  <si>
    <t>TARGET MARKET</t>
  </si>
  <si>
    <t>Enter the name of your State</t>
  </si>
  <si>
    <t>Enter the name of your County</t>
  </si>
  <si>
    <t>Construction</t>
  </si>
  <si>
    <t>Manufacturing</t>
  </si>
  <si>
    <t>Wholesale Trade</t>
  </si>
  <si>
    <t>Retail Trade</t>
  </si>
  <si>
    <t>Transportation / Warehousing</t>
  </si>
  <si>
    <t>Information</t>
  </si>
  <si>
    <t>Finance, Insurance &amp; Real Estate</t>
  </si>
  <si>
    <t>Administrative</t>
  </si>
  <si>
    <t>Education</t>
  </si>
  <si>
    <t>Health Care</t>
  </si>
  <si>
    <t>Arts &amp; Entertainment</t>
  </si>
  <si>
    <t>Accomodation &amp; Food Services</t>
  </si>
  <si>
    <t>Other Services</t>
  </si>
  <si>
    <t>Number</t>
  </si>
  <si>
    <t>Percent</t>
  </si>
  <si>
    <t>COUNTY</t>
  </si>
  <si>
    <t>STATE</t>
  </si>
  <si>
    <t>Target Market : Business Establishments by Industry</t>
  </si>
  <si>
    <t>Agriculture / Mining / Utilities</t>
  </si>
  <si>
    <t>Professional Svcs &amp; Management</t>
  </si>
  <si>
    <t>Total</t>
  </si>
  <si>
    <t>TEMPLATE FOR TARGET MARKET BUSINESS ESTABLISHMENTS BY INDUSTRY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</si>
  <si>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</si>
  <si>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</si>
  <si>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r>
      <rPr>
        <i/>
        <u/>
        <sz val="10"/>
        <rFont val="Times New Roman"/>
        <family val="1"/>
      </rPr>
      <t xml:space="preserve">Note:
</t>
    </r>
    <r>
      <rPr>
        <sz val="10"/>
        <rFont val="Times New Roman"/>
        <family val="1"/>
      </rPr>
      <t xml:space="preserve">
We have entered in the some placeholder data for for illustration purposes.
Please enter in the actual number of businesses by overwriting the existing data that is in these cells.</t>
    </r>
  </si>
  <si>
    <t>Your Business Name</t>
  </si>
  <si>
    <t>New York</t>
  </si>
  <si>
    <t>Westchester</t>
  </si>
</sst>
</file>

<file path=xl/styles.xml><?xml version="1.0" encoding="utf-8"?>
<styleSheet xmlns="http://schemas.openxmlformats.org/spreadsheetml/2006/main">
  <numFmts count="1">
    <numFmt numFmtId="164" formatCode="0.0%"/>
  </numFmts>
  <fonts count="17">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10"/>
      <name val="Arial"/>
      <family val="2"/>
    </font>
    <font>
      <b/>
      <sz val="10"/>
      <color theme="0"/>
      <name val="Times New Roman"/>
      <family val="1"/>
    </font>
    <font>
      <b/>
      <sz val="10"/>
      <color theme="1"/>
      <name val="Times New Roman"/>
      <family val="1"/>
    </font>
    <font>
      <sz val="10"/>
      <color theme="1"/>
      <name val="Times New Roman"/>
      <family val="1"/>
    </font>
    <font>
      <u/>
      <sz val="10"/>
      <color indexed="39"/>
      <name val="Times New Roman"/>
      <family val="1"/>
    </font>
    <font>
      <i/>
      <u/>
      <sz val="10"/>
      <name val="Times New Roman"/>
      <family val="1"/>
    </font>
  </fonts>
  <fills count="25">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27"/>
        <bgColor indexed="64"/>
      </patternFill>
    </fill>
    <fill>
      <patternFill patternType="solid">
        <fgColor indexed="47"/>
        <bgColor indexed="64"/>
      </patternFill>
    </fill>
    <fill>
      <patternFill patternType="solid">
        <fgColor indexed="42"/>
        <bgColor indexed="64"/>
      </patternFill>
    </fill>
    <fill>
      <patternFill patternType="solid">
        <fgColor indexed="14"/>
        <bgColor indexed="64"/>
      </patternFill>
    </fill>
    <fill>
      <patternFill patternType="solid">
        <fgColor indexed="22"/>
        <bgColor indexed="64"/>
      </patternFill>
    </fill>
    <fill>
      <patternFill patternType="solid">
        <fgColor indexed="31"/>
        <bgColor indexed="64"/>
      </patternFill>
    </fill>
    <fill>
      <patternFill patternType="solid">
        <fgColor indexed="44"/>
        <bgColor indexed="64"/>
      </patternFill>
    </fill>
    <fill>
      <patternFill patternType="solid">
        <fgColor indexed="51"/>
        <bgColor indexed="64"/>
      </patternFill>
    </fill>
    <fill>
      <patternFill patternType="solid">
        <fgColor indexed="11"/>
        <bgColor indexed="64"/>
      </patternFill>
    </fill>
    <fill>
      <patternFill patternType="solid">
        <fgColor indexed="10"/>
        <bgColor indexed="64"/>
      </patternFill>
    </fill>
    <fill>
      <patternFill patternType="solid">
        <fgColor indexed="16"/>
        <bgColor indexed="64"/>
      </patternFill>
    </fill>
    <fill>
      <patternFill patternType="solid">
        <fgColor indexed="49"/>
        <bgColor indexed="64"/>
      </patternFill>
    </fill>
    <fill>
      <patternFill patternType="solid">
        <fgColor indexed="52"/>
        <bgColor indexed="64"/>
      </patternFill>
    </fill>
    <fill>
      <patternFill patternType="solid">
        <fgColor indexed="5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64">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diagonal/>
    </border>
    <border>
      <left style="thin">
        <color indexed="55"/>
      </left>
      <right style="thin">
        <color indexed="55"/>
      </right>
      <top style="thin">
        <color indexed="8"/>
      </top>
      <bottom/>
      <diagonal/>
    </border>
    <border>
      <left/>
      <right style="thin">
        <color indexed="8"/>
      </right>
      <top style="thin">
        <color indexed="8"/>
      </top>
      <bottom/>
      <diagonal/>
    </border>
    <border>
      <left style="thin">
        <color indexed="8"/>
      </left>
      <right style="thin">
        <color indexed="22"/>
      </right>
      <top style="thin">
        <color indexed="8"/>
      </top>
      <bottom style="thin">
        <color indexed="22"/>
      </bottom>
      <diagonal/>
    </border>
    <border>
      <left style="thin">
        <color indexed="8"/>
      </left>
      <right style="thin">
        <color indexed="22"/>
      </right>
      <top style="thin">
        <color indexed="22"/>
      </top>
      <bottom style="thin">
        <color indexed="22"/>
      </bottom>
      <diagonal/>
    </border>
    <border>
      <left style="thin">
        <color indexed="8"/>
      </left>
      <right style="thin">
        <color indexed="22"/>
      </right>
      <top style="thin">
        <color indexed="22"/>
      </top>
      <bottom style="thin">
        <color indexed="8"/>
      </bottom>
      <diagonal/>
    </border>
    <border>
      <left style="thin">
        <color indexed="8"/>
      </left>
      <right style="thin">
        <color indexed="22"/>
      </right>
      <top style="thin">
        <color indexed="8"/>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55"/>
      </top>
      <bottom style="thin">
        <color indexed="22"/>
      </bottom>
      <diagonal/>
    </border>
    <border>
      <left style="thin">
        <color indexed="22"/>
      </left>
      <right style="thin">
        <color indexed="22"/>
      </right>
      <top style="thin">
        <color indexed="22"/>
      </top>
      <bottom style="thin">
        <color indexed="55"/>
      </bottom>
      <diagonal/>
    </border>
    <border>
      <left style="thin">
        <color indexed="55"/>
      </left>
      <right style="thin">
        <color indexed="22"/>
      </right>
      <top style="thin">
        <color indexed="55"/>
      </top>
      <bottom style="thin">
        <color indexed="55"/>
      </bottom>
      <diagonal/>
    </border>
    <border>
      <left style="thin">
        <color indexed="22"/>
      </left>
      <right style="thin">
        <color indexed="22"/>
      </right>
      <top style="thin">
        <color indexed="55"/>
      </top>
      <bottom style="thin">
        <color indexed="55"/>
      </bottom>
      <diagonal/>
    </border>
    <border>
      <left style="thin">
        <color indexed="22"/>
      </left>
      <right style="thin">
        <color indexed="22"/>
      </right>
      <top style="thin">
        <color indexed="22"/>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2"/>
      </right>
      <top style="thin">
        <color indexed="22"/>
      </top>
      <bottom/>
      <diagonal/>
    </border>
    <border>
      <left style="thin">
        <color indexed="22"/>
      </left>
      <right/>
      <top style="thin">
        <color indexed="9"/>
      </top>
      <bottom style="thin">
        <color indexed="8"/>
      </bottom>
      <diagonal/>
    </border>
    <border>
      <left/>
      <right style="thin">
        <color indexed="9"/>
      </right>
      <top style="thin">
        <color indexed="9"/>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22"/>
      </left>
      <right/>
      <top/>
      <bottom style="thin">
        <color indexed="9"/>
      </bottom>
      <diagonal/>
    </border>
    <border>
      <left/>
      <right/>
      <top/>
      <bottom style="thin">
        <color indexed="9"/>
      </bottom>
      <diagonal/>
    </border>
    <border>
      <left style="thin">
        <color indexed="55"/>
      </left>
      <right style="thin">
        <color indexed="8"/>
      </right>
      <top style="thin">
        <color indexed="8"/>
      </top>
      <bottom/>
      <diagonal/>
    </border>
    <border>
      <left style="thin">
        <color indexed="22"/>
      </left>
      <right style="thin">
        <color indexed="8"/>
      </right>
      <top style="thin">
        <color indexed="8"/>
      </top>
      <bottom style="thin">
        <color indexed="22"/>
      </bottom>
      <diagonal/>
    </border>
    <border>
      <left style="thin">
        <color indexed="22"/>
      </left>
      <right style="thin">
        <color indexed="8"/>
      </right>
      <top style="thin">
        <color indexed="22"/>
      </top>
      <bottom style="thin">
        <color indexed="22"/>
      </bottom>
      <diagonal/>
    </border>
    <border>
      <left style="thin">
        <color indexed="22"/>
      </left>
      <right style="thin">
        <color indexed="8"/>
      </right>
      <top style="thin">
        <color indexed="22"/>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22"/>
      </left>
      <right style="thin">
        <color auto="1"/>
      </right>
      <top style="thin">
        <color indexed="22"/>
      </top>
      <bottom/>
      <diagonal/>
    </border>
    <border>
      <left style="thin">
        <color auto="1"/>
      </left>
      <right style="thin">
        <color indexed="22"/>
      </right>
      <top style="thin">
        <color indexed="55"/>
      </top>
      <bottom style="thin">
        <color indexed="22"/>
      </bottom>
      <diagonal/>
    </border>
    <border>
      <left style="thin">
        <color indexed="22"/>
      </left>
      <right style="thin">
        <color auto="1"/>
      </right>
      <top style="thin">
        <color indexed="55"/>
      </top>
      <bottom style="thin">
        <color indexed="22"/>
      </bottom>
      <diagonal/>
    </border>
    <border>
      <left style="thin">
        <color auto="1"/>
      </left>
      <right style="thin">
        <color indexed="22"/>
      </right>
      <top style="thin">
        <color indexed="22"/>
      </top>
      <bottom style="thin">
        <color indexed="22"/>
      </bottom>
      <diagonal/>
    </border>
    <border>
      <left style="thin">
        <color indexed="22"/>
      </left>
      <right style="thin">
        <color auto="1"/>
      </right>
      <top style="thin">
        <color indexed="22"/>
      </top>
      <bottom style="thin">
        <color indexed="22"/>
      </bottom>
      <diagonal/>
    </border>
    <border>
      <left style="thin">
        <color auto="1"/>
      </left>
      <right style="thin">
        <color indexed="22"/>
      </right>
      <top style="thin">
        <color indexed="22"/>
      </top>
      <bottom style="thin">
        <color indexed="55"/>
      </bottom>
      <diagonal/>
    </border>
    <border>
      <left style="thin">
        <color indexed="22"/>
      </left>
      <right style="thin">
        <color auto="1"/>
      </right>
      <top style="thin">
        <color indexed="22"/>
      </top>
      <bottom style="thin">
        <color indexed="55"/>
      </bottom>
      <diagonal/>
    </border>
    <border>
      <left style="thin">
        <color indexed="22"/>
      </left>
      <right style="thin">
        <color auto="1"/>
      </right>
      <top style="thin">
        <color indexed="55"/>
      </top>
      <bottom style="thin">
        <color indexed="55"/>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9">
    <xf numFmtId="0" fontId="0" fillId="0" borderId="0"/>
    <xf numFmtId="0" fontId="6" fillId="0" borderId="0" applyNumberFormat="0" applyFill="0" applyBorder="0" applyAlignment="0" applyProtection="0">
      <alignment vertical="top"/>
      <protection locked="0"/>
    </xf>
    <xf numFmtId="0" fontId="11" fillId="0" borderId="0"/>
    <xf numFmtId="0" fontId="15" fillId="0" borderId="0" applyNumberFormat="0" applyBorder="0" applyAlignment="0" applyProtection="0">
      <alignment vertical="top"/>
      <protection locked="0"/>
    </xf>
    <xf numFmtId="9" fontId="11" fillId="0" borderId="0" applyFont="0" applyFill="0" applyBorder="0" applyAlignment="0" applyProtection="0"/>
    <xf numFmtId="0" fontId="11" fillId="0" borderId="0"/>
    <xf numFmtId="0" fontId="6" fillId="0" borderId="0" applyNumberFormat="0" applyFill="0" applyBorder="0" applyAlignment="0" applyProtection="0">
      <alignment vertical="top"/>
      <protection locked="0"/>
    </xf>
    <xf numFmtId="0" fontId="11" fillId="0" borderId="0"/>
    <xf numFmtId="0" fontId="15" fillId="0" borderId="0" applyNumberFormat="0" applyBorder="0" applyAlignment="0" applyProtection="0">
      <alignment vertical="top"/>
      <protection locked="0"/>
    </xf>
  </cellStyleXfs>
  <cellXfs count="175">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left" wrapText="1"/>
    </xf>
    <xf numFmtId="0" fontId="3" fillId="0" borderId="0" xfId="0" applyFont="1" applyBorder="1" applyAlignment="1">
      <alignment horizontal="left" vertical="center"/>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0" fontId="4" fillId="2" borderId="11" xfId="0" applyFont="1" applyFill="1" applyBorder="1" applyAlignment="1">
      <alignment horizontal="left"/>
    </xf>
    <xf numFmtId="3" fontId="3" fillId="6" borderId="14" xfId="0" applyNumberFormat="1" applyFont="1" applyFill="1" applyBorder="1" applyAlignment="1" applyProtection="1">
      <alignment horizontal="center"/>
      <protection locked="0"/>
    </xf>
    <xf numFmtId="3" fontId="3" fillId="6" borderId="15" xfId="0" applyNumberFormat="1" applyFont="1" applyFill="1" applyBorder="1" applyAlignment="1" applyProtection="1">
      <alignment horizontal="center"/>
      <protection locked="0"/>
    </xf>
    <xf numFmtId="3" fontId="3" fillId="6" borderId="16" xfId="0" applyNumberFormat="1" applyFont="1" applyFill="1" applyBorder="1" applyAlignment="1" applyProtection="1">
      <alignment horizontal="center"/>
      <protection locked="0"/>
    </xf>
    <xf numFmtId="3" fontId="4" fillId="0" borderId="17" xfId="0" applyNumberFormat="1" applyFont="1" applyFill="1" applyBorder="1" applyAlignment="1" applyProtection="1">
      <alignment horizontal="center"/>
      <protection locked="0"/>
    </xf>
    <xf numFmtId="0" fontId="4" fillId="0" borderId="18" xfId="0" applyFont="1" applyFill="1" applyBorder="1" applyAlignment="1" applyProtection="1">
      <alignment horizontal="left"/>
      <protection locked="0"/>
    </xf>
    <xf numFmtId="0" fontId="4" fillId="0" borderId="19" xfId="0" applyFont="1" applyFill="1" applyBorder="1" applyAlignment="1" applyProtection="1">
      <alignment horizontal="left"/>
      <protection locked="0"/>
    </xf>
    <xf numFmtId="0" fontId="4" fillId="0" borderId="20" xfId="0" applyFont="1" applyFill="1" applyBorder="1" applyAlignment="1" applyProtection="1">
      <alignment horizontal="left"/>
      <protection locked="0"/>
    </xf>
    <xf numFmtId="3" fontId="10" fillId="7" borderId="21" xfId="0" applyNumberFormat="1" applyFont="1" applyFill="1" applyBorder="1" applyAlignment="1">
      <alignment horizontal="center"/>
    </xf>
    <xf numFmtId="9" fontId="10" fillId="7" borderId="21" xfId="0" applyNumberFormat="1" applyFont="1" applyFill="1" applyBorder="1" applyAlignment="1">
      <alignment horizontal="center"/>
    </xf>
    <xf numFmtId="3" fontId="10" fillId="8" borderId="21" xfId="0" applyNumberFormat="1" applyFont="1" applyFill="1" applyBorder="1" applyAlignment="1">
      <alignment horizontal="center"/>
    </xf>
    <xf numFmtId="9" fontId="10" fillId="8" borderId="21" xfId="0" applyNumberFormat="1" applyFont="1" applyFill="1" applyBorder="1" applyAlignment="1">
      <alignment horizontal="center"/>
    </xf>
    <xf numFmtId="3" fontId="10" fillId="9" borderId="21" xfId="0" applyNumberFormat="1" applyFont="1" applyFill="1" applyBorder="1" applyAlignment="1">
      <alignment horizontal="center"/>
    </xf>
    <xf numFmtId="9" fontId="10" fillId="9" borderId="21" xfId="0" applyNumberFormat="1" applyFont="1" applyFill="1" applyBorder="1" applyAlignment="1">
      <alignment horizontal="center"/>
    </xf>
    <xf numFmtId="3" fontId="10" fillId="10" borderId="21" xfId="0" applyNumberFormat="1" applyFont="1" applyFill="1" applyBorder="1" applyAlignment="1">
      <alignment horizontal="center"/>
    </xf>
    <xf numFmtId="9" fontId="10" fillId="10" borderId="21" xfId="0" applyNumberFormat="1" applyFont="1" applyFill="1" applyBorder="1" applyAlignment="1">
      <alignment horizontal="center"/>
    </xf>
    <xf numFmtId="3" fontId="10" fillId="11" borderId="21" xfId="0" applyNumberFormat="1" applyFont="1" applyFill="1" applyBorder="1" applyAlignment="1">
      <alignment horizontal="center"/>
    </xf>
    <xf numFmtId="9" fontId="10" fillId="11" borderId="21" xfId="0" applyNumberFormat="1" applyFont="1" applyFill="1" applyBorder="1" applyAlignment="1">
      <alignment horizontal="center"/>
    </xf>
    <xf numFmtId="3" fontId="10" fillId="12" borderId="21" xfId="0" applyNumberFormat="1" applyFont="1" applyFill="1" applyBorder="1" applyAlignment="1">
      <alignment horizontal="center"/>
    </xf>
    <xf numFmtId="9" fontId="10" fillId="12" borderId="21" xfId="0" applyNumberFormat="1" applyFont="1" applyFill="1" applyBorder="1" applyAlignment="1">
      <alignment horizontal="center"/>
    </xf>
    <xf numFmtId="3" fontId="10" fillId="13" borderId="21" xfId="0" applyNumberFormat="1" applyFont="1" applyFill="1" applyBorder="1" applyAlignment="1">
      <alignment horizontal="center"/>
    </xf>
    <xf numFmtId="9" fontId="10" fillId="13" borderId="21" xfId="0" applyNumberFormat="1" applyFont="1" applyFill="1" applyBorder="1" applyAlignment="1">
      <alignment horizontal="center"/>
    </xf>
    <xf numFmtId="3" fontId="10" fillId="14" borderId="21" xfId="0" applyNumberFormat="1" applyFont="1" applyFill="1" applyBorder="1" applyAlignment="1">
      <alignment horizontal="center"/>
    </xf>
    <xf numFmtId="9" fontId="10" fillId="14" borderId="21" xfId="0" applyNumberFormat="1" applyFont="1" applyFill="1" applyBorder="1" applyAlignment="1">
      <alignment horizontal="center"/>
    </xf>
    <xf numFmtId="3" fontId="10" fillId="15" borderId="21" xfId="0" applyNumberFormat="1" applyFont="1" applyFill="1" applyBorder="1" applyAlignment="1">
      <alignment horizontal="center"/>
    </xf>
    <xf numFmtId="9" fontId="10" fillId="15" borderId="21" xfId="0" applyNumberFormat="1" applyFont="1" applyFill="1" applyBorder="1" applyAlignment="1">
      <alignment horizontal="center"/>
    </xf>
    <xf numFmtId="3" fontId="10" fillId="16" borderId="21" xfId="0" applyNumberFormat="1" applyFont="1" applyFill="1" applyBorder="1" applyAlignment="1">
      <alignment horizontal="center"/>
    </xf>
    <xf numFmtId="9" fontId="10" fillId="16" borderId="21" xfId="0" applyNumberFormat="1" applyFont="1" applyFill="1" applyBorder="1" applyAlignment="1">
      <alignment horizontal="center"/>
    </xf>
    <xf numFmtId="3" fontId="10" fillId="0" borderId="21" xfId="0" applyNumberFormat="1" applyFont="1" applyFill="1" applyBorder="1" applyAlignment="1">
      <alignment horizontal="center"/>
    </xf>
    <xf numFmtId="9" fontId="10" fillId="0" borderId="21" xfId="0" applyNumberFormat="1" applyFont="1" applyFill="1" applyBorder="1" applyAlignment="1">
      <alignment horizontal="center"/>
    </xf>
    <xf numFmtId="3" fontId="10" fillId="17" borderId="21" xfId="0" applyNumberFormat="1" applyFont="1" applyFill="1" applyBorder="1" applyAlignment="1">
      <alignment horizontal="center"/>
    </xf>
    <xf numFmtId="9" fontId="10" fillId="17" borderId="21" xfId="0" applyNumberFormat="1" applyFont="1" applyFill="1" applyBorder="1" applyAlignment="1">
      <alignment horizontal="center"/>
    </xf>
    <xf numFmtId="3" fontId="10" fillId="18" borderId="21" xfId="0" applyNumberFormat="1" applyFont="1" applyFill="1" applyBorder="1" applyAlignment="1">
      <alignment horizontal="center"/>
    </xf>
    <xf numFmtId="9" fontId="10" fillId="18" borderId="21" xfId="0" applyNumberFormat="1" applyFont="1" applyFill="1" applyBorder="1" applyAlignment="1">
      <alignment horizontal="center"/>
    </xf>
    <xf numFmtId="3" fontId="10" fillId="19" borderId="21" xfId="0" applyNumberFormat="1" applyFont="1" applyFill="1" applyBorder="1" applyAlignment="1">
      <alignment horizontal="center"/>
    </xf>
    <xf numFmtId="9" fontId="10" fillId="19" borderId="21" xfId="0" applyNumberFormat="1" applyFont="1" applyFill="1" applyBorder="1" applyAlignment="1">
      <alignment horizontal="center"/>
    </xf>
    <xf numFmtId="3" fontId="10" fillId="20" borderId="23" xfId="0" applyNumberFormat="1" applyFont="1" applyFill="1" applyBorder="1" applyAlignment="1">
      <alignment horizontal="center"/>
    </xf>
    <xf numFmtId="9" fontId="10" fillId="20" borderId="23" xfId="0" applyNumberFormat="1" applyFont="1" applyFill="1" applyBorder="1" applyAlignment="1">
      <alignment horizontal="center"/>
    </xf>
    <xf numFmtId="3" fontId="3" fillId="0" borderId="24" xfId="0" applyNumberFormat="1" applyFont="1" applyBorder="1" applyAlignment="1">
      <alignment horizontal="center"/>
    </xf>
    <xf numFmtId="9" fontId="3" fillId="0" borderId="25" xfId="0" applyNumberFormat="1" applyFont="1" applyBorder="1" applyAlignment="1">
      <alignment horizontal="center"/>
    </xf>
    <xf numFmtId="3" fontId="3" fillId="0" borderId="25" xfId="0" applyNumberFormat="1" applyFont="1" applyBorder="1" applyAlignment="1">
      <alignment horizontal="center"/>
    </xf>
    <xf numFmtId="1" fontId="4" fillId="0" borderId="37" xfId="0" applyNumberFormat="1" applyFont="1" applyFill="1" applyBorder="1" applyAlignment="1" applyProtection="1">
      <alignment horizontal="center" wrapText="1"/>
    </xf>
    <xf numFmtId="9" fontId="3" fillId="0" borderId="38" xfId="0" applyNumberFormat="1" applyFont="1" applyFill="1" applyBorder="1" applyAlignment="1" applyProtection="1">
      <alignment horizontal="center"/>
    </xf>
    <xf numFmtId="9" fontId="3" fillId="0" borderId="39" xfId="0" applyNumberFormat="1" applyFont="1" applyFill="1" applyBorder="1" applyAlignment="1" applyProtection="1">
      <alignment horizontal="center"/>
    </xf>
    <xf numFmtId="9" fontId="3" fillId="0" borderId="40" xfId="0" applyNumberFormat="1" applyFont="1" applyFill="1" applyBorder="1" applyAlignment="1" applyProtection="1">
      <alignment horizontal="center"/>
    </xf>
    <xf numFmtId="164" fontId="4" fillId="0" borderId="17" xfId="0" applyNumberFormat="1" applyFont="1" applyFill="1" applyBorder="1" applyAlignment="1" applyProtection="1">
      <alignment horizontal="center"/>
    </xf>
    <xf numFmtId="0" fontId="4" fillId="0" borderId="41" xfId="0" applyFont="1" applyFill="1" applyBorder="1" applyAlignment="1" applyProtection="1">
      <alignment horizontal="left"/>
      <protection locked="0"/>
    </xf>
    <xf numFmtId="1" fontId="4" fillId="0" borderId="12" xfId="0" applyNumberFormat="1" applyFont="1" applyFill="1" applyBorder="1" applyAlignment="1" applyProtection="1">
      <alignment horizontal="center" wrapText="1"/>
    </xf>
    <xf numFmtId="1" fontId="4" fillId="0" borderId="13" xfId="0" applyNumberFormat="1" applyFont="1" applyFill="1" applyBorder="1" applyAlignment="1" applyProtection="1">
      <alignment horizontal="center" wrapText="1"/>
    </xf>
    <xf numFmtId="1" fontId="9" fillId="3" borderId="22" xfId="0" applyNumberFormat="1" applyFont="1" applyFill="1" applyBorder="1" applyAlignment="1">
      <alignment horizontal="center" wrapText="1"/>
    </xf>
    <xf numFmtId="0" fontId="11" fillId="4" borderId="5" xfId="0" applyFont="1" applyFill="1" applyBorder="1" applyProtection="1"/>
    <xf numFmtId="0" fontId="0" fillId="4" borderId="45" xfId="0" applyFill="1" applyBorder="1" applyProtection="1"/>
    <xf numFmtId="0" fontId="0" fillId="4" borderId="46" xfId="0" applyFill="1" applyBorder="1" applyProtection="1"/>
    <xf numFmtId="0" fontId="3" fillId="0" borderId="45" xfId="0" applyFont="1" applyBorder="1" applyAlignment="1">
      <alignment horizontal="left"/>
    </xf>
    <xf numFmtId="0" fontId="9" fillId="3" borderId="48" xfId="0" applyFont="1" applyFill="1" applyBorder="1" applyAlignment="1">
      <alignment horizontal="left" wrapText="1"/>
    </xf>
    <xf numFmtId="1" fontId="9" fillId="3" borderId="49" xfId="0" applyNumberFormat="1" applyFont="1" applyFill="1" applyBorder="1" applyAlignment="1">
      <alignment horizontal="center" wrapText="1"/>
    </xf>
    <xf numFmtId="0" fontId="10" fillId="7" borderId="50" xfId="0" applyFont="1" applyFill="1" applyBorder="1" applyAlignment="1">
      <alignment horizontal="left"/>
    </xf>
    <xf numFmtId="9" fontId="10" fillId="7" borderId="51" xfId="0" applyNumberFormat="1" applyFont="1" applyFill="1" applyBorder="1" applyAlignment="1">
      <alignment horizontal="center"/>
    </xf>
    <xf numFmtId="0" fontId="10" fillId="8" borderId="50" xfId="0" applyFont="1" applyFill="1" applyBorder="1" applyAlignment="1">
      <alignment horizontal="left"/>
    </xf>
    <xf numFmtId="9" fontId="10" fillId="8" borderId="51" xfId="0" applyNumberFormat="1" applyFont="1" applyFill="1" applyBorder="1" applyAlignment="1">
      <alignment horizontal="center"/>
    </xf>
    <xf numFmtId="0" fontId="10" fillId="9" borderId="50" xfId="0" applyFont="1" applyFill="1" applyBorder="1" applyAlignment="1">
      <alignment horizontal="left"/>
    </xf>
    <xf numFmtId="9" fontId="10" fillId="9" borderId="51" xfId="0" applyNumberFormat="1" applyFont="1" applyFill="1" applyBorder="1" applyAlignment="1">
      <alignment horizontal="center"/>
    </xf>
    <xf numFmtId="0" fontId="10" fillId="10" borderId="50" xfId="0" applyFont="1" applyFill="1" applyBorder="1" applyAlignment="1">
      <alignment horizontal="left"/>
    </xf>
    <xf numFmtId="9" fontId="10" fillId="10" borderId="51" xfId="0" applyNumberFormat="1" applyFont="1" applyFill="1" applyBorder="1" applyAlignment="1">
      <alignment horizontal="center"/>
    </xf>
    <xf numFmtId="0" fontId="10" fillId="11" borderId="50" xfId="0" applyFont="1" applyFill="1" applyBorder="1" applyAlignment="1">
      <alignment horizontal="left"/>
    </xf>
    <xf numFmtId="9" fontId="10" fillId="11" borderId="51" xfId="0" applyNumberFormat="1" applyFont="1" applyFill="1" applyBorder="1" applyAlignment="1">
      <alignment horizontal="center"/>
    </xf>
    <xf numFmtId="0" fontId="10" fillId="12" borderId="50" xfId="0" applyFont="1" applyFill="1" applyBorder="1" applyAlignment="1">
      <alignment horizontal="left"/>
    </xf>
    <xf numFmtId="9" fontId="10" fillId="12" borderId="51" xfId="0" applyNumberFormat="1" applyFont="1" applyFill="1" applyBorder="1" applyAlignment="1">
      <alignment horizontal="center"/>
    </xf>
    <xf numFmtId="0" fontId="10" fillId="13" borderId="50" xfId="0" applyFont="1" applyFill="1" applyBorder="1" applyAlignment="1">
      <alignment horizontal="left"/>
    </xf>
    <xf numFmtId="9" fontId="10" fillId="13" borderId="51" xfId="0" applyNumberFormat="1" applyFont="1" applyFill="1" applyBorder="1" applyAlignment="1">
      <alignment horizontal="center"/>
    </xf>
    <xf numFmtId="0" fontId="10" fillId="14" borderId="50" xfId="0" applyFont="1" applyFill="1" applyBorder="1" applyAlignment="1">
      <alignment horizontal="left"/>
    </xf>
    <xf numFmtId="9" fontId="10" fillId="14" borderId="51" xfId="0" applyNumberFormat="1" applyFont="1" applyFill="1" applyBorder="1" applyAlignment="1">
      <alignment horizontal="center"/>
    </xf>
    <xf numFmtId="0" fontId="10" fillId="15" borderId="50" xfId="0" applyFont="1" applyFill="1" applyBorder="1" applyAlignment="1">
      <alignment horizontal="left"/>
    </xf>
    <xf numFmtId="9" fontId="10" fillId="15" borderId="51" xfId="0" applyNumberFormat="1" applyFont="1" applyFill="1" applyBorder="1" applyAlignment="1">
      <alignment horizontal="center"/>
    </xf>
    <xf numFmtId="0" fontId="10" fillId="16" borderId="50" xfId="0" applyFont="1" applyFill="1" applyBorder="1" applyAlignment="1">
      <alignment horizontal="left"/>
    </xf>
    <xf numFmtId="9" fontId="10" fillId="16" borderId="51" xfId="0" applyNumberFormat="1" applyFont="1" applyFill="1" applyBorder="1" applyAlignment="1">
      <alignment horizontal="center"/>
    </xf>
    <xf numFmtId="0" fontId="10" fillId="0" borderId="50" xfId="0" applyFont="1" applyFill="1" applyBorder="1" applyAlignment="1">
      <alignment horizontal="left"/>
    </xf>
    <xf numFmtId="9" fontId="10" fillId="0" borderId="51" xfId="0" applyNumberFormat="1" applyFont="1" applyFill="1" applyBorder="1" applyAlignment="1">
      <alignment horizontal="center"/>
    </xf>
    <xf numFmtId="0" fontId="10" fillId="17" borderId="50" xfId="0" applyFont="1" applyFill="1" applyBorder="1" applyAlignment="1">
      <alignment horizontal="left"/>
    </xf>
    <xf numFmtId="9" fontId="10" fillId="17" borderId="51" xfId="0" applyNumberFormat="1" applyFont="1" applyFill="1" applyBorder="1" applyAlignment="1">
      <alignment horizontal="center"/>
    </xf>
    <xf numFmtId="0" fontId="10" fillId="18" borderId="50" xfId="0" applyFont="1" applyFill="1" applyBorder="1" applyAlignment="1">
      <alignment horizontal="left"/>
    </xf>
    <xf numFmtId="9" fontId="10" fillId="18" borderId="51" xfId="0" applyNumberFormat="1" applyFont="1" applyFill="1" applyBorder="1" applyAlignment="1">
      <alignment horizontal="center"/>
    </xf>
    <xf numFmtId="0" fontId="10" fillId="19" borderId="50" xfId="0" applyFont="1" applyFill="1" applyBorder="1" applyAlignment="1">
      <alignment horizontal="left"/>
    </xf>
    <xf numFmtId="9" fontId="10" fillId="19" borderId="51" xfId="0" applyNumberFormat="1" applyFont="1" applyFill="1" applyBorder="1" applyAlignment="1">
      <alignment horizontal="center"/>
    </xf>
    <xf numFmtId="0" fontId="10" fillId="20" borderId="52" xfId="0" applyFont="1" applyFill="1" applyBorder="1" applyAlignment="1">
      <alignment horizontal="left"/>
    </xf>
    <xf numFmtId="9" fontId="10" fillId="20" borderId="53" xfId="0" applyNumberFormat="1" applyFont="1" applyFill="1" applyBorder="1" applyAlignment="1">
      <alignment horizontal="center"/>
    </xf>
    <xf numFmtId="0" fontId="4" fillId="0" borderId="45" xfId="0" applyFont="1" applyBorder="1"/>
    <xf numFmtId="9" fontId="3" fillId="0" borderId="54" xfId="0" applyNumberFormat="1" applyFont="1" applyBorder="1" applyAlignment="1">
      <alignment horizontal="center"/>
    </xf>
    <xf numFmtId="0" fontId="0" fillId="24" borderId="45" xfId="0" applyFill="1" applyBorder="1"/>
    <xf numFmtId="0" fontId="0" fillId="24" borderId="0" xfId="0" applyFill="1" applyBorder="1"/>
    <xf numFmtId="0" fontId="0" fillId="24" borderId="46" xfId="0" applyFill="1" applyBorder="1"/>
    <xf numFmtId="0" fontId="0" fillId="21" borderId="0" xfId="0" applyFill="1"/>
    <xf numFmtId="0" fontId="13" fillId="22" borderId="58" xfId="0" applyFont="1" applyFill="1" applyBorder="1"/>
    <xf numFmtId="0" fontId="14" fillId="22" borderId="60" xfId="0" applyFont="1" applyFill="1" applyBorder="1"/>
    <xf numFmtId="0" fontId="2" fillId="2" borderId="0" xfId="0" applyFont="1" applyFill="1" applyAlignment="1">
      <alignment horizontal="center"/>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Border="1" applyAlignment="1">
      <alignment horizontal="justify" vertical="top" wrapText="1"/>
    </xf>
    <xf numFmtId="0" fontId="3" fillId="0" borderId="6" xfId="0" applyFont="1" applyBorder="1" applyAlignment="1">
      <alignment horizontal="justify" vertical="top" wrapText="1"/>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13" fillId="22" borderId="58" xfId="0" applyFont="1" applyFill="1" applyBorder="1" applyAlignment="1">
      <alignment horizontal="center"/>
    </xf>
    <xf numFmtId="0" fontId="13" fillId="22" borderId="59" xfId="0" applyFont="1" applyFill="1" applyBorder="1" applyAlignment="1">
      <alignment horizontal="center"/>
    </xf>
    <xf numFmtId="0" fontId="13" fillId="22" borderId="60"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27" xfId="0" applyFont="1" applyFill="1" applyBorder="1" applyAlignment="1" applyProtection="1">
      <alignment horizontal="center"/>
      <protection locked="0"/>
    </xf>
    <xf numFmtId="0" fontId="4" fillId="6" borderId="28" xfId="0" applyFont="1" applyFill="1" applyBorder="1" applyAlignment="1" applyProtection="1">
      <alignment horizontal="center"/>
      <protection locked="0"/>
    </xf>
    <xf numFmtId="0" fontId="4" fillId="6" borderId="29" xfId="0" applyFont="1" applyFill="1" applyBorder="1" applyAlignment="1" applyProtection="1">
      <alignment horizontal="center"/>
      <protection locked="0"/>
    </xf>
    <xf numFmtId="0" fontId="2" fillId="2" borderId="35" xfId="0" applyFont="1" applyFill="1" applyBorder="1" applyAlignment="1">
      <alignment horizontal="center"/>
    </xf>
    <xf numFmtId="0" fontId="2" fillId="2" borderId="36" xfId="0" applyFont="1" applyFill="1" applyBorder="1" applyAlignment="1">
      <alignment horizontal="center"/>
    </xf>
    <xf numFmtId="0" fontId="2" fillId="2" borderId="33" xfId="0" applyFont="1" applyFill="1" applyBorder="1" applyAlignment="1">
      <alignment horizontal="center"/>
    </xf>
    <xf numFmtId="0" fontId="2" fillId="2" borderId="34" xfId="0" applyFont="1" applyFill="1" applyBorder="1" applyAlignment="1">
      <alignment horizontal="center"/>
    </xf>
    <xf numFmtId="0" fontId="2" fillId="2" borderId="31" xfId="0" applyFont="1" applyFill="1" applyBorder="1" applyAlignment="1">
      <alignment horizontal="center"/>
    </xf>
    <xf numFmtId="0" fontId="2" fillId="2" borderId="32" xfId="0" applyFont="1" applyFill="1" applyBorder="1" applyAlignment="1">
      <alignment horizontal="center"/>
    </xf>
    <xf numFmtId="0" fontId="3" fillId="0" borderId="61" xfId="5" applyFont="1" applyBorder="1" applyAlignment="1">
      <alignment horizontal="left" vertical="center" wrapText="1"/>
    </xf>
    <xf numFmtId="0" fontId="3" fillId="0" borderId="62" xfId="5" applyFont="1" applyBorder="1" applyAlignment="1">
      <alignment horizontal="left" vertical="center" wrapText="1"/>
    </xf>
    <xf numFmtId="0" fontId="3" fillId="0" borderId="63" xfId="5" applyFont="1" applyBorder="1" applyAlignment="1">
      <alignment horizontal="left" vertical="center" wrapText="1"/>
    </xf>
    <xf numFmtId="0" fontId="7" fillId="24" borderId="55" xfId="1" applyFont="1" applyFill="1" applyBorder="1" applyAlignment="1" applyProtection="1">
      <alignment horizontal="center"/>
    </xf>
    <xf numFmtId="0" fontId="7" fillId="24" borderId="56" xfId="1" applyFont="1" applyFill="1" applyBorder="1" applyAlignment="1" applyProtection="1">
      <alignment horizontal="center"/>
    </xf>
    <xf numFmtId="0" fontId="7" fillId="24" borderId="57" xfId="1" applyFont="1" applyFill="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1" fontId="9" fillId="3" borderId="26" xfId="0" applyNumberFormat="1" applyFont="1" applyFill="1" applyBorder="1" applyAlignment="1">
      <alignment horizontal="center" wrapText="1"/>
    </xf>
    <xf numFmtId="1" fontId="9" fillId="3" borderId="47" xfId="0" applyNumberFormat="1" applyFont="1" applyFill="1" applyBorder="1" applyAlignment="1">
      <alignment horizontal="center" wrapText="1"/>
    </xf>
    <xf numFmtId="1" fontId="9" fillId="3" borderId="30" xfId="0" applyNumberFormat="1" applyFont="1" applyFill="1" applyBorder="1" applyAlignment="1">
      <alignment horizontal="center" wrapText="1"/>
    </xf>
    <xf numFmtId="0" fontId="12" fillId="21" borderId="42" xfId="0" applyFont="1" applyFill="1" applyBorder="1" applyAlignment="1">
      <alignment horizontal="center"/>
    </xf>
    <xf numFmtId="0" fontId="12" fillId="21" borderId="43" xfId="0" applyFont="1" applyFill="1" applyBorder="1" applyAlignment="1">
      <alignment horizontal="center"/>
    </xf>
    <xf numFmtId="0" fontId="12" fillId="21" borderId="44" xfId="0" applyFont="1" applyFill="1" applyBorder="1" applyAlignment="1">
      <alignment horizontal="center"/>
    </xf>
    <xf numFmtId="0" fontId="13" fillId="22" borderId="45" xfId="0" applyFont="1" applyFill="1" applyBorder="1" applyAlignment="1">
      <alignment horizontal="center"/>
    </xf>
    <xf numFmtId="0" fontId="13" fillId="22" borderId="0" xfId="0" applyFont="1" applyFill="1" applyBorder="1" applyAlignment="1">
      <alignment horizontal="center"/>
    </xf>
    <xf numFmtId="0" fontId="13" fillId="22" borderId="46" xfId="0" applyFont="1" applyFill="1" applyBorder="1" applyAlignment="1">
      <alignment horizontal="center"/>
    </xf>
    <xf numFmtId="0" fontId="13" fillId="23" borderId="45" xfId="0" applyFont="1" applyFill="1" applyBorder="1" applyAlignment="1">
      <alignment horizontal="center"/>
    </xf>
    <xf numFmtId="0" fontId="13" fillId="23" borderId="0" xfId="0" applyFont="1" applyFill="1" applyBorder="1" applyAlignment="1">
      <alignment horizontal="center"/>
    </xf>
    <xf numFmtId="0" fontId="13" fillId="23" borderId="46" xfId="0" applyFont="1" applyFill="1" applyBorder="1" applyAlignment="1">
      <alignment horizontal="center"/>
    </xf>
  </cellXfs>
  <cellStyles count="9">
    <cellStyle name="Hyperlink" xfId="1" builtinId="8"/>
    <cellStyle name="Hyperlink 2" xfId="6"/>
    <cellStyle name="Hyperlink 3" xfId="8"/>
    <cellStyle name="Hyperlink 4" xfId="3"/>
    <cellStyle name="Normal" xfId="0" builtinId="0"/>
    <cellStyle name="Normal 2" xfId="5"/>
    <cellStyle name="Normal 3" xfId="7"/>
    <cellStyle name="Normal 4" xfId="2"/>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18284424379218"/>
          <c:y val="5.5096566956587399E-2"/>
          <c:w val="0.85327313769751789"/>
          <c:h val="0.84848713113144347"/>
        </c:manualLayout>
      </c:layout>
      <c:barChart>
        <c:barDir val="col"/>
        <c:grouping val="percentStacked"/>
        <c:ser>
          <c:idx val="1"/>
          <c:order val="0"/>
          <c:tx>
            <c:strRef>
              <c:f>Input!$E$29</c:f>
              <c:strCache>
                <c:ptCount val="1"/>
                <c:pt idx="0">
                  <c:v>Agriculture / Mining / Utilities</c:v>
                </c:pt>
              </c:strCache>
            </c:strRef>
          </c:tx>
          <c:spPr>
            <a:solidFill>
              <a:srgbClr val="E8F5C6"/>
            </a:solidFill>
            <a:ln w="3175">
              <a:solidFill>
                <a:srgbClr val="C0C0C0"/>
              </a:solidFill>
              <a:prstDash val="solid"/>
            </a:ln>
          </c:spPr>
          <c:cat>
            <c:strRef>
              <c:f>(Input!$J$24,Input!$J$23)</c:f>
              <c:strCache>
                <c:ptCount val="2"/>
                <c:pt idx="0">
                  <c:v>Westchester</c:v>
                </c:pt>
                <c:pt idx="1">
                  <c:v>New York</c:v>
                </c:pt>
              </c:strCache>
            </c:strRef>
          </c:cat>
          <c:val>
            <c:numRef>
              <c:f>(Input!$F$29,Input!$H$29)</c:f>
              <c:numCache>
                <c:formatCode>#,##0</c:formatCode>
                <c:ptCount val="2"/>
                <c:pt idx="0">
                  <c:v>54</c:v>
                </c:pt>
                <c:pt idx="1">
                  <c:v>47694</c:v>
                </c:pt>
              </c:numCache>
            </c:numRef>
          </c:val>
        </c:ser>
        <c:ser>
          <c:idx val="0"/>
          <c:order val="1"/>
          <c:tx>
            <c:strRef>
              <c:f>Input!$E$30</c:f>
              <c:strCache>
                <c:ptCount val="1"/>
                <c:pt idx="0">
                  <c:v>Construction</c:v>
                </c:pt>
              </c:strCache>
            </c:strRef>
          </c:tx>
          <c:spPr>
            <a:solidFill>
              <a:srgbClr val="FFCC99"/>
            </a:solidFill>
            <a:ln w="3175">
              <a:solidFill>
                <a:srgbClr val="C0C0C0"/>
              </a:solidFill>
              <a:prstDash val="solid"/>
            </a:ln>
          </c:spPr>
          <c:cat>
            <c:strRef>
              <c:f>(Input!$J$24,Input!$J$23)</c:f>
              <c:strCache>
                <c:ptCount val="2"/>
                <c:pt idx="0">
                  <c:v>Westchester</c:v>
                </c:pt>
                <c:pt idx="1">
                  <c:v>New York</c:v>
                </c:pt>
              </c:strCache>
            </c:strRef>
          </c:cat>
          <c:val>
            <c:numRef>
              <c:f>(Input!$F$30,Input!$H$30)</c:f>
              <c:numCache>
                <c:formatCode>#,##0</c:formatCode>
                <c:ptCount val="2"/>
                <c:pt idx="0">
                  <c:v>29279</c:v>
                </c:pt>
                <c:pt idx="1">
                  <c:v>350934</c:v>
                </c:pt>
              </c:numCache>
            </c:numRef>
          </c:val>
        </c:ser>
        <c:ser>
          <c:idx val="2"/>
          <c:order val="2"/>
          <c:tx>
            <c:strRef>
              <c:f>Input!$E$31</c:f>
              <c:strCache>
                <c:ptCount val="1"/>
                <c:pt idx="0">
                  <c:v>Manufacturing</c:v>
                </c:pt>
              </c:strCache>
            </c:strRef>
          </c:tx>
          <c:spPr>
            <a:solidFill>
              <a:srgbClr val="CCCCFF"/>
            </a:solidFill>
            <a:ln w="3175">
              <a:solidFill>
                <a:srgbClr val="C0C0C0"/>
              </a:solidFill>
              <a:prstDash val="solid"/>
            </a:ln>
          </c:spPr>
          <c:cat>
            <c:strRef>
              <c:f>(Input!$J$24,Input!$J$23)</c:f>
              <c:strCache>
                <c:ptCount val="2"/>
                <c:pt idx="0">
                  <c:v>Westchester</c:v>
                </c:pt>
                <c:pt idx="1">
                  <c:v>New York</c:v>
                </c:pt>
              </c:strCache>
            </c:strRef>
          </c:cat>
          <c:val>
            <c:numRef>
              <c:f>(Input!$F$31,Input!$H$31)</c:f>
              <c:numCache>
                <c:formatCode>#,##0</c:formatCode>
                <c:ptCount val="2"/>
                <c:pt idx="0">
                  <c:v>13568</c:v>
                </c:pt>
                <c:pt idx="1">
                  <c:v>511209</c:v>
                </c:pt>
              </c:numCache>
            </c:numRef>
          </c:val>
        </c:ser>
        <c:ser>
          <c:idx val="3"/>
          <c:order val="3"/>
          <c:tx>
            <c:strRef>
              <c:f>Input!$E$32</c:f>
              <c:strCache>
                <c:ptCount val="1"/>
                <c:pt idx="0">
                  <c:v>Wholesale Trade</c:v>
                </c:pt>
              </c:strCache>
            </c:strRef>
          </c:tx>
          <c:spPr>
            <a:solidFill>
              <a:srgbClr val="EAEAEA"/>
            </a:solidFill>
            <a:ln w="3175">
              <a:solidFill>
                <a:srgbClr val="C0C0C0"/>
              </a:solidFill>
              <a:prstDash val="solid"/>
            </a:ln>
          </c:spPr>
          <c:cat>
            <c:strRef>
              <c:f>(Input!$J$24,Input!$J$23)</c:f>
              <c:strCache>
                <c:ptCount val="2"/>
                <c:pt idx="0">
                  <c:v>Westchester</c:v>
                </c:pt>
                <c:pt idx="1">
                  <c:v>New York</c:v>
                </c:pt>
              </c:strCache>
            </c:strRef>
          </c:cat>
          <c:val>
            <c:numRef>
              <c:f>(Input!$F$32,Input!$H$32)</c:f>
              <c:numCache>
                <c:formatCode>#,##0</c:formatCode>
                <c:ptCount val="2"/>
                <c:pt idx="0">
                  <c:v>19821</c:v>
                </c:pt>
                <c:pt idx="1">
                  <c:v>394390</c:v>
                </c:pt>
              </c:numCache>
            </c:numRef>
          </c:val>
        </c:ser>
        <c:ser>
          <c:idx val="4"/>
          <c:order val="4"/>
          <c:tx>
            <c:strRef>
              <c:f>Input!$E$33</c:f>
              <c:strCache>
                <c:ptCount val="1"/>
                <c:pt idx="0">
                  <c:v>Retail Trade</c:v>
                </c:pt>
              </c:strCache>
            </c:strRef>
          </c:tx>
          <c:spPr>
            <a:solidFill>
              <a:srgbClr val="C0C0C0"/>
            </a:solidFill>
            <a:ln w="12700">
              <a:solidFill>
                <a:srgbClr val="C0C0C0"/>
              </a:solidFill>
              <a:prstDash val="solid"/>
            </a:ln>
          </c:spPr>
          <c:cat>
            <c:strRef>
              <c:f>(Input!$J$24,Input!$J$23)</c:f>
              <c:strCache>
                <c:ptCount val="2"/>
                <c:pt idx="0">
                  <c:v>Westchester</c:v>
                </c:pt>
                <c:pt idx="1">
                  <c:v>New York</c:v>
                </c:pt>
              </c:strCache>
            </c:strRef>
          </c:cat>
          <c:val>
            <c:numRef>
              <c:f>(Input!$F$33,Input!$H$33)</c:f>
              <c:numCache>
                <c:formatCode>#,##0</c:formatCode>
                <c:ptCount val="2"/>
                <c:pt idx="0">
                  <c:v>50906</c:v>
                </c:pt>
                <c:pt idx="1">
                  <c:v>892335</c:v>
                </c:pt>
              </c:numCache>
            </c:numRef>
          </c:val>
        </c:ser>
        <c:ser>
          <c:idx val="5"/>
          <c:order val="5"/>
          <c:tx>
            <c:strRef>
              <c:f>Input!$E$34</c:f>
              <c:strCache>
                <c:ptCount val="1"/>
                <c:pt idx="0">
                  <c:v>Transportation / Warehousing</c:v>
                </c:pt>
              </c:strCache>
            </c:strRef>
          </c:tx>
          <c:spPr>
            <a:solidFill>
              <a:srgbClr val="CCCCFF"/>
            </a:solidFill>
            <a:ln w="3175">
              <a:solidFill>
                <a:srgbClr val="C0C0C0"/>
              </a:solidFill>
              <a:prstDash val="solid"/>
            </a:ln>
          </c:spPr>
          <c:cat>
            <c:strRef>
              <c:f>(Input!$J$24,Input!$J$23)</c:f>
              <c:strCache>
                <c:ptCount val="2"/>
                <c:pt idx="0">
                  <c:v>Westchester</c:v>
                </c:pt>
                <c:pt idx="1">
                  <c:v>New York</c:v>
                </c:pt>
              </c:strCache>
            </c:strRef>
          </c:cat>
          <c:val>
            <c:numRef>
              <c:f>(Input!$F$34,Input!$H$34)</c:f>
              <c:numCache>
                <c:formatCode>#,##0</c:formatCode>
                <c:ptCount val="2"/>
                <c:pt idx="0">
                  <c:v>11830</c:v>
                </c:pt>
                <c:pt idx="1">
                  <c:v>240237</c:v>
                </c:pt>
              </c:numCache>
            </c:numRef>
          </c:val>
        </c:ser>
        <c:ser>
          <c:idx val="6"/>
          <c:order val="6"/>
          <c:tx>
            <c:strRef>
              <c:f>Input!$E$35</c:f>
              <c:strCache>
                <c:ptCount val="1"/>
                <c:pt idx="0">
                  <c:v>Information</c:v>
                </c:pt>
              </c:strCache>
            </c:strRef>
          </c:tx>
          <c:spPr>
            <a:solidFill>
              <a:srgbClr val="99CCFF"/>
            </a:solidFill>
            <a:ln w="3175">
              <a:solidFill>
                <a:srgbClr val="C0C0C0"/>
              </a:solidFill>
              <a:prstDash val="solid"/>
            </a:ln>
          </c:spPr>
          <c:cat>
            <c:strRef>
              <c:f>(Input!$J$24,Input!$J$23)</c:f>
              <c:strCache>
                <c:ptCount val="2"/>
                <c:pt idx="0">
                  <c:v>Westchester</c:v>
                </c:pt>
                <c:pt idx="1">
                  <c:v>New York</c:v>
                </c:pt>
              </c:strCache>
            </c:strRef>
          </c:cat>
          <c:val>
            <c:numRef>
              <c:f>(Input!$F$35,Input!$H$35)</c:f>
              <c:numCache>
                <c:formatCode>#,##0</c:formatCode>
                <c:ptCount val="2"/>
                <c:pt idx="0">
                  <c:v>14692</c:v>
                </c:pt>
                <c:pt idx="1">
                  <c:v>289745</c:v>
                </c:pt>
              </c:numCache>
            </c:numRef>
          </c:val>
        </c:ser>
        <c:ser>
          <c:idx val="7"/>
          <c:order val="7"/>
          <c:tx>
            <c:strRef>
              <c:f>Input!$E$36</c:f>
              <c:strCache>
                <c:ptCount val="1"/>
                <c:pt idx="0">
                  <c:v>Finance, Insurance &amp; Real Estate</c:v>
                </c:pt>
              </c:strCache>
            </c:strRef>
          </c:tx>
          <c:spPr>
            <a:solidFill>
              <a:srgbClr val="FFCC00"/>
            </a:solidFill>
            <a:ln w="12700">
              <a:solidFill>
                <a:srgbClr val="C0C0C0"/>
              </a:solidFill>
              <a:prstDash val="solid"/>
            </a:ln>
          </c:spPr>
          <c:cat>
            <c:strRef>
              <c:f>(Input!$J$24,Input!$J$23)</c:f>
              <c:strCache>
                <c:ptCount val="2"/>
                <c:pt idx="0">
                  <c:v>Westchester</c:v>
                </c:pt>
                <c:pt idx="1">
                  <c:v>New York</c:v>
                </c:pt>
              </c:strCache>
            </c:strRef>
          </c:cat>
          <c:val>
            <c:numRef>
              <c:f>(Input!$F$36,Input!$H$36)</c:f>
              <c:numCache>
                <c:formatCode>#,##0</c:formatCode>
                <c:ptCount val="2"/>
                <c:pt idx="0">
                  <c:v>33182</c:v>
                </c:pt>
                <c:pt idx="1">
                  <c:v>594917</c:v>
                </c:pt>
              </c:numCache>
            </c:numRef>
          </c:val>
        </c:ser>
        <c:ser>
          <c:idx val="8"/>
          <c:order val="8"/>
          <c:tx>
            <c:strRef>
              <c:f>Input!$E$37</c:f>
              <c:strCache>
                <c:ptCount val="1"/>
                <c:pt idx="0">
                  <c:v>Professional Svcs &amp; Management</c:v>
                </c:pt>
              </c:strCache>
            </c:strRef>
          </c:tx>
          <c:spPr>
            <a:solidFill>
              <a:srgbClr val="00FF00"/>
            </a:solidFill>
            <a:ln w="12700">
              <a:solidFill>
                <a:srgbClr val="C0C0C0"/>
              </a:solidFill>
              <a:prstDash val="solid"/>
            </a:ln>
          </c:spPr>
          <c:cat>
            <c:strRef>
              <c:f>(Input!$J$24,Input!$J$23)</c:f>
              <c:strCache>
                <c:ptCount val="2"/>
                <c:pt idx="0">
                  <c:v>Westchester</c:v>
                </c:pt>
                <c:pt idx="1">
                  <c:v>New York</c:v>
                </c:pt>
              </c:strCache>
            </c:strRef>
          </c:cat>
          <c:val>
            <c:numRef>
              <c:f>(Input!$F$37,Input!$H$37)</c:f>
              <c:numCache>
                <c:formatCode>#,##0</c:formatCode>
                <c:ptCount val="2"/>
                <c:pt idx="0">
                  <c:v>44888</c:v>
                </c:pt>
                <c:pt idx="1">
                  <c:v>758375</c:v>
                </c:pt>
              </c:numCache>
            </c:numRef>
          </c:val>
        </c:ser>
        <c:ser>
          <c:idx val="9"/>
          <c:order val="9"/>
          <c:tx>
            <c:strRef>
              <c:f>Input!$E$38</c:f>
              <c:strCache>
                <c:ptCount val="1"/>
                <c:pt idx="0">
                  <c:v>Administrative</c:v>
                </c:pt>
              </c:strCache>
            </c:strRef>
          </c:tx>
          <c:spPr>
            <a:solidFill>
              <a:srgbClr val="BFABA1"/>
            </a:solidFill>
            <a:ln w="12700">
              <a:solidFill>
                <a:srgbClr val="C0C0C0"/>
              </a:solidFill>
              <a:prstDash val="solid"/>
            </a:ln>
          </c:spPr>
          <c:cat>
            <c:strRef>
              <c:f>(Input!$J$24,Input!$J$23)</c:f>
              <c:strCache>
                <c:ptCount val="2"/>
                <c:pt idx="0">
                  <c:v>Westchester</c:v>
                </c:pt>
                <c:pt idx="1">
                  <c:v>New York</c:v>
                </c:pt>
              </c:strCache>
            </c:strRef>
          </c:cat>
          <c:val>
            <c:numRef>
              <c:f>(Input!$F$38,Input!$H$38)</c:f>
              <c:numCache>
                <c:formatCode>#,##0</c:formatCode>
                <c:ptCount val="2"/>
                <c:pt idx="0">
                  <c:v>26001</c:v>
                </c:pt>
                <c:pt idx="1">
                  <c:v>518877</c:v>
                </c:pt>
              </c:numCache>
            </c:numRef>
          </c:val>
        </c:ser>
        <c:ser>
          <c:idx val="10"/>
          <c:order val="10"/>
          <c:tx>
            <c:strRef>
              <c:f>Input!$E$39</c:f>
              <c:strCache>
                <c:ptCount val="1"/>
                <c:pt idx="0">
                  <c:v>Education</c:v>
                </c:pt>
              </c:strCache>
            </c:strRef>
          </c:tx>
          <c:spPr>
            <a:solidFill>
              <a:srgbClr val="FFFFFF"/>
            </a:solidFill>
            <a:ln w="12700">
              <a:solidFill>
                <a:srgbClr val="C0C0C0"/>
              </a:solidFill>
              <a:prstDash val="solid"/>
            </a:ln>
          </c:spPr>
          <c:cat>
            <c:strRef>
              <c:f>(Input!$J$24,Input!$J$23)</c:f>
              <c:strCache>
                <c:ptCount val="2"/>
                <c:pt idx="0">
                  <c:v>Westchester</c:v>
                </c:pt>
                <c:pt idx="1">
                  <c:v>New York</c:v>
                </c:pt>
              </c:strCache>
            </c:strRef>
          </c:cat>
          <c:val>
            <c:numRef>
              <c:f>(Input!$F$39,Input!$H$39)</c:f>
              <c:numCache>
                <c:formatCode>#,##0</c:formatCode>
                <c:ptCount val="2"/>
                <c:pt idx="0">
                  <c:v>18047</c:v>
                </c:pt>
                <c:pt idx="1">
                  <c:v>361429</c:v>
                </c:pt>
              </c:numCache>
            </c:numRef>
          </c:val>
        </c:ser>
        <c:ser>
          <c:idx val="11"/>
          <c:order val="11"/>
          <c:tx>
            <c:strRef>
              <c:f>Input!$E$40</c:f>
              <c:strCache>
                <c:ptCount val="1"/>
                <c:pt idx="0">
                  <c:v>Health Care</c:v>
                </c:pt>
              </c:strCache>
            </c:strRef>
          </c:tx>
          <c:spPr>
            <a:solidFill>
              <a:srgbClr val="C9BD9D"/>
            </a:solidFill>
            <a:ln w="12700">
              <a:solidFill>
                <a:srgbClr val="C0C0C0"/>
              </a:solidFill>
              <a:prstDash val="solid"/>
            </a:ln>
          </c:spPr>
          <c:cat>
            <c:strRef>
              <c:f>(Input!$J$24,Input!$J$23)</c:f>
              <c:strCache>
                <c:ptCount val="2"/>
                <c:pt idx="0">
                  <c:v>Westchester</c:v>
                </c:pt>
                <c:pt idx="1">
                  <c:v>New York</c:v>
                </c:pt>
              </c:strCache>
            </c:strRef>
          </c:cat>
          <c:val>
            <c:numRef>
              <c:f>(Input!$F$40,Input!$H$40)</c:f>
              <c:numCache>
                <c:formatCode>#,##0</c:formatCode>
                <c:ptCount val="2"/>
                <c:pt idx="0">
                  <c:v>72622</c:v>
                </c:pt>
                <c:pt idx="1">
                  <c:v>1345569</c:v>
                </c:pt>
              </c:numCache>
            </c:numRef>
          </c:val>
        </c:ser>
        <c:ser>
          <c:idx val="12"/>
          <c:order val="12"/>
          <c:tx>
            <c:strRef>
              <c:f>Input!$E$41</c:f>
              <c:strCache>
                <c:ptCount val="1"/>
                <c:pt idx="0">
                  <c:v>Arts &amp; Entertainment</c:v>
                </c:pt>
              </c:strCache>
            </c:strRef>
          </c:tx>
          <c:spPr>
            <a:solidFill>
              <a:srgbClr val="00CCFF"/>
            </a:solidFill>
            <a:ln w="3175">
              <a:solidFill>
                <a:srgbClr val="C0C0C0"/>
              </a:solidFill>
              <a:prstDash val="solid"/>
            </a:ln>
          </c:spPr>
          <c:cat>
            <c:strRef>
              <c:f>(Input!$J$24,Input!$J$23)</c:f>
              <c:strCache>
                <c:ptCount val="2"/>
                <c:pt idx="0">
                  <c:v>Westchester</c:v>
                </c:pt>
                <c:pt idx="1">
                  <c:v>New York</c:v>
                </c:pt>
              </c:strCache>
            </c:strRef>
          </c:cat>
          <c:val>
            <c:numRef>
              <c:f>(Input!$F$41,Input!$H$41)</c:f>
              <c:numCache>
                <c:formatCode>#,##0</c:formatCode>
                <c:ptCount val="2"/>
                <c:pt idx="0">
                  <c:v>9858</c:v>
                </c:pt>
                <c:pt idx="1">
                  <c:v>158890</c:v>
                </c:pt>
              </c:numCache>
            </c:numRef>
          </c:val>
        </c:ser>
        <c:ser>
          <c:idx val="13"/>
          <c:order val="13"/>
          <c:tx>
            <c:strRef>
              <c:f>Input!$E$42</c:f>
              <c:strCache>
                <c:ptCount val="1"/>
                <c:pt idx="0">
                  <c:v>Accomodation &amp; Food Services</c:v>
                </c:pt>
              </c:strCache>
            </c:strRef>
          </c:tx>
          <c:spPr>
            <a:solidFill>
              <a:srgbClr val="FF9900"/>
            </a:solidFill>
            <a:ln w="12700">
              <a:solidFill>
                <a:srgbClr val="C0C0C0"/>
              </a:solidFill>
              <a:prstDash val="solid"/>
            </a:ln>
          </c:spPr>
          <c:cat>
            <c:strRef>
              <c:f>(Input!$J$24,Input!$J$23)</c:f>
              <c:strCache>
                <c:ptCount val="2"/>
                <c:pt idx="0">
                  <c:v>Westchester</c:v>
                </c:pt>
                <c:pt idx="1">
                  <c:v>New York</c:v>
                </c:pt>
              </c:strCache>
            </c:strRef>
          </c:cat>
          <c:val>
            <c:numRef>
              <c:f>(Input!$F$42,Input!$H$42)</c:f>
              <c:numCache>
                <c:formatCode>#,##0</c:formatCode>
                <c:ptCount val="2"/>
                <c:pt idx="0">
                  <c:v>26769</c:v>
                </c:pt>
                <c:pt idx="1">
                  <c:v>626195</c:v>
                </c:pt>
              </c:numCache>
            </c:numRef>
          </c:val>
        </c:ser>
        <c:ser>
          <c:idx val="14"/>
          <c:order val="14"/>
          <c:tx>
            <c:strRef>
              <c:f>Input!$E$43</c:f>
              <c:strCache>
                <c:ptCount val="1"/>
                <c:pt idx="0">
                  <c:v>Other Services</c:v>
                </c:pt>
              </c:strCache>
            </c:strRef>
          </c:tx>
          <c:spPr>
            <a:solidFill>
              <a:srgbClr val="99CC00"/>
            </a:solidFill>
            <a:ln w="3175">
              <a:solidFill>
                <a:srgbClr val="C0C0C0"/>
              </a:solidFill>
              <a:prstDash val="solid"/>
            </a:ln>
          </c:spPr>
          <c:cat>
            <c:strRef>
              <c:f>(Input!$J$24,Input!$J$23)</c:f>
              <c:strCache>
                <c:ptCount val="2"/>
                <c:pt idx="0">
                  <c:v>Westchester</c:v>
                </c:pt>
                <c:pt idx="1">
                  <c:v>New York</c:v>
                </c:pt>
              </c:strCache>
            </c:strRef>
          </c:cat>
          <c:val>
            <c:numRef>
              <c:f>(Input!$F$43,Input!$H$43)</c:f>
              <c:numCache>
                <c:formatCode>#,##0</c:formatCode>
                <c:ptCount val="2"/>
                <c:pt idx="0">
                  <c:v>21369</c:v>
                </c:pt>
                <c:pt idx="1">
                  <c:v>355505</c:v>
                </c:pt>
              </c:numCache>
            </c:numRef>
          </c:val>
        </c:ser>
        <c:overlap val="100"/>
        <c:axId val="179377280"/>
        <c:axId val="179379200"/>
      </c:barChart>
      <c:catAx>
        <c:axId val="179377280"/>
        <c:scaling>
          <c:orientation val="minMax"/>
        </c:scaling>
        <c:axPos val="b"/>
        <c:numFmt formatCode="General" sourceLinked="1"/>
        <c:tickLblPos val="nextTo"/>
        <c:spPr>
          <a:ln w="3175">
            <a:solidFill>
              <a:srgbClr val="969696"/>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79379200"/>
        <c:crosses val="autoZero"/>
        <c:auto val="1"/>
        <c:lblAlgn val="ctr"/>
        <c:lblOffset val="100"/>
        <c:tickLblSkip val="1"/>
        <c:tickMarkSkip val="1"/>
      </c:catAx>
      <c:valAx>
        <c:axId val="179379200"/>
        <c:scaling>
          <c:orientation val="minMax"/>
        </c:scaling>
        <c:axPos val="l"/>
        <c:majorGridlines>
          <c:spPr>
            <a:ln w="12700">
              <a:solidFill>
                <a:srgbClr val="C0C0C0"/>
              </a:solidFill>
              <a:prstDash val="sysDash"/>
            </a:ln>
          </c:spPr>
        </c:majorGridlines>
        <c:numFmt formatCode="0%" sourceLinked="1"/>
        <c:tickLblPos val="nextTo"/>
        <c:spPr>
          <a:ln w="3175">
            <a:solidFill>
              <a:srgbClr val="969696"/>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79377280"/>
        <c:crosses val="autoZero"/>
        <c:crossBetween val="between"/>
      </c:valAx>
      <c:spPr>
        <a:noFill/>
        <a:ln w="25400">
          <a:noFill/>
        </a:ln>
      </c:spPr>
    </c:plotArea>
    <c:plotVisOnly val="1"/>
    <c:dispBlanksAs val="gap"/>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 r="0.75000000000000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295275</xdr:colOff>
      <xdr:row>22</xdr:row>
      <xdr:rowOff>85725</xdr:rowOff>
    </xdr:from>
    <xdr:to>
      <xdr:col>8</xdr:col>
      <xdr:colOff>266700</xdr:colOff>
      <xdr:row>22</xdr:row>
      <xdr:rowOff>85725</xdr:rowOff>
    </xdr:to>
    <xdr:sp macro="" textlink="">
      <xdr:nvSpPr>
        <xdr:cNvPr id="1183" name="Line 11"/>
        <xdr:cNvSpPr>
          <a:spLocks noChangeShapeType="1"/>
        </xdr:cNvSpPr>
      </xdr:nvSpPr>
      <xdr:spPr bwMode="auto">
        <a:xfrm>
          <a:off x="3248025" y="2914650"/>
          <a:ext cx="3609975"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84" name="AutoShape 62"/>
        <xdr:cNvSpPr>
          <a:spLocks/>
        </xdr:cNvSpPr>
      </xdr:nvSpPr>
      <xdr:spPr bwMode="auto">
        <a:xfrm>
          <a:off x="2857500"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4</xdr:col>
      <xdr:colOff>1581150</xdr:colOff>
      <xdr:row>46</xdr:row>
      <xdr:rowOff>76200</xdr:rowOff>
    </xdr:from>
    <xdr:to>
      <xdr:col>6</xdr:col>
      <xdr:colOff>247650</xdr:colOff>
      <xdr:row>49</xdr:row>
      <xdr:rowOff>66675</xdr:rowOff>
    </xdr:to>
    <xdr:grpSp>
      <xdr:nvGrpSpPr>
        <xdr:cNvPr id="1188" name="Group 124">
          <a:hlinkClick xmlns:r="http://schemas.openxmlformats.org/officeDocument/2006/relationships" r:id="rId1"/>
        </xdr:cNvPr>
        <xdr:cNvGrpSpPr>
          <a:grpSpLocks/>
        </xdr:cNvGrpSpPr>
      </xdr:nvGrpSpPr>
      <xdr:grpSpPr bwMode="auto">
        <a:xfrm>
          <a:off x="5400675" y="7010400"/>
          <a:ext cx="1143000" cy="476250"/>
          <a:chOff x="61" y="729"/>
          <a:chExt cx="120" cy="50"/>
        </a:xfrm>
        <a:effectLst>
          <a:outerShdw blurRad="50800" dist="38100" dir="2700000" algn="tl" rotWithShape="0">
            <a:prstClr val="black">
              <a:alpha val="40000"/>
            </a:prstClr>
          </a:outerShdw>
        </a:effectLst>
      </xdr:grpSpPr>
      <xdr:sp macro="" textlink="">
        <xdr:nvSpPr>
          <xdr:cNvPr id="1149" name="AutoShape 125">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90" name="Oval 126"/>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91" name="AutoShape 127"/>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22252</xdr:rowOff>
    </xdr:from>
    <xdr:to>
      <xdr:col>0</xdr:col>
      <xdr:colOff>1323975</xdr:colOff>
      <xdr:row>6</xdr:row>
      <xdr:rowOff>31937</xdr:rowOff>
    </xdr:to>
    <xdr:grpSp>
      <xdr:nvGrpSpPr>
        <xdr:cNvPr id="10" name="Group 9"/>
        <xdr:cNvGrpSpPr/>
      </xdr:nvGrpSpPr>
      <xdr:grpSpPr>
        <a:xfrm>
          <a:off x="228600" y="488977"/>
          <a:ext cx="1095375" cy="495460"/>
          <a:chOff x="228600" y="478491"/>
          <a:chExt cx="1095375" cy="46112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07" name="Oval 10">
            <a:hlinkClick xmlns:r="http://schemas.openxmlformats.org/officeDocument/2006/relationships" r:id="rId2"/>
          </xdr:cNvPr>
          <xdr:cNvSpPr>
            <a:spLocks noChangeArrowheads="1"/>
          </xdr:cNvSpPr>
        </xdr:nvSpPr>
        <xdr:spPr bwMode="auto">
          <a:xfrm>
            <a:off x="292497" y="526524"/>
            <a:ext cx="392509" cy="381066"/>
          </a:xfrm>
          <a:prstGeom prst="ellipse">
            <a:avLst/>
          </a:prstGeom>
          <a:solidFill>
            <a:srgbClr val="FF9900"/>
          </a:solidFill>
          <a:ln w="9525">
            <a:solidFill>
              <a:srgbClr val="969696"/>
            </a:solidFill>
            <a:round/>
            <a:headEnd/>
            <a:tailEnd/>
          </a:ln>
        </xdr:spPr>
      </xdr:sp>
      <xdr:sp macro="" textlink="">
        <xdr:nvSpPr>
          <xdr:cNvPr id="2108" name="AutoShape 11">
            <a:hlinkClick xmlns:r="http://schemas.openxmlformats.org/officeDocument/2006/relationships" r:id="rId3"/>
          </xdr:cNvPr>
          <xdr:cNvSpPr>
            <a:spLocks noChangeArrowheads="1"/>
          </xdr:cNvSpPr>
        </xdr:nvSpPr>
        <xdr:spPr bwMode="auto">
          <a:xfrm flipH="1">
            <a:off x="347266" y="645008"/>
            <a:ext cx="292100" cy="147303"/>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54</xdr:row>
      <xdr:rowOff>27855</xdr:rowOff>
    </xdr:from>
    <xdr:to>
      <xdr:col>0</xdr:col>
      <xdr:colOff>1323975</xdr:colOff>
      <xdr:row>57</xdr:row>
      <xdr:rowOff>28015</xdr:rowOff>
    </xdr:to>
    <xdr:grpSp>
      <xdr:nvGrpSpPr>
        <xdr:cNvPr id="11" name="Group 10"/>
        <xdr:cNvGrpSpPr/>
      </xdr:nvGrpSpPr>
      <xdr:grpSpPr>
        <a:xfrm>
          <a:off x="228600" y="8800380"/>
          <a:ext cx="1095375" cy="495460"/>
          <a:chOff x="228600" y="8636374"/>
          <a:chExt cx="1095375" cy="461122"/>
        </a:xfrm>
        <a:effectLst>
          <a:outerShdw blurRad="50800" dist="38100" dir="2700000" algn="tl" rotWithShape="0">
            <a:prstClr val="black">
              <a:alpha val="40000"/>
            </a:prstClr>
          </a:outerShdw>
        </a:effectLst>
      </xdr:grpSpPr>
      <xdr:sp macro="" textlink="">
        <xdr:nvSpPr>
          <xdr:cNvPr id="2082" name="AutoShape 34">
            <a:hlinkClick xmlns:r="http://schemas.openxmlformats.org/officeDocument/2006/relationships" r:id="rId4"/>
          </xdr:cNvPr>
          <xdr:cNvSpPr>
            <a:spLocks noChangeArrowheads="1"/>
          </xdr:cNvSpPr>
        </xdr:nvSpPr>
        <xdr:spPr bwMode="auto">
          <a:xfrm>
            <a:off x="228600" y="8636374"/>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04" name="Oval 35">
            <a:hlinkClick xmlns:r="http://schemas.openxmlformats.org/officeDocument/2006/relationships" r:id="rId5"/>
          </xdr:cNvPr>
          <xdr:cNvSpPr>
            <a:spLocks noChangeArrowheads="1"/>
          </xdr:cNvSpPr>
        </xdr:nvSpPr>
        <xdr:spPr bwMode="auto">
          <a:xfrm>
            <a:off x="292497" y="8684407"/>
            <a:ext cx="392509" cy="381065"/>
          </a:xfrm>
          <a:prstGeom prst="ellipse">
            <a:avLst/>
          </a:prstGeom>
          <a:solidFill>
            <a:srgbClr val="FF9900"/>
          </a:solidFill>
          <a:ln w="9525">
            <a:solidFill>
              <a:srgbClr val="969696"/>
            </a:solidFill>
            <a:round/>
            <a:headEnd/>
            <a:tailEnd/>
          </a:ln>
        </xdr:spPr>
      </xdr:sp>
      <xdr:sp macro="" textlink="">
        <xdr:nvSpPr>
          <xdr:cNvPr id="2105" name="AutoShape 36">
            <a:hlinkClick xmlns:r="http://schemas.openxmlformats.org/officeDocument/2006/relationships" r:id="rId6"/>
          </xdr:cNvPr>
          <xdr:cNvSpPr>
            <a:spLocks noChangeArrowheads="1"/>
          </xdr:cNvSpPr>
        </xdr:nvSpPr>
        <xdr:spPr bwMode="auto">
          <a:xfrm flipH="1">
            <a:off x="347266" y="8802890"/>
            <a:ext cx="292100" cy="147303"/>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57150</xdr:colOff>
      <xdr:row>33</xdr:row>
      <xdr:rowOff>85725</xdr:rowOff>
    </xdr:from>
    <xdr:to>
      <xdr:col>8</xdr:col>
      <xdr:colOff>514350</xdr:colOff>
      <xdr:row>54</xdr:row>
      <xdr:rowOff>142875</xdr:rowOff>
    </xdr:to>
    <xdr:graphicFrame macro="">
      <xdr:nvGraphicFramePr>
        <xdr:cNvPr id="12"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F968"/>
  <sheetViews>
    <sheetView showGridLines="0" showRowColHeaders="0" tabSelected="1" workbookViewId="0">
      <selection activeCell="L11" sqref="L11"/>
    </sheetView>
  </sheetViews>
  <sheetFormatPr defaultRowHeight="12.75"/>
  <cols>
    <col min="1" max="1" width="20.7109375" customWidth="1"/>
    <col min="2" max="2" width="30.28515625" customWidth="1"/>
    <col min="3" max="3" width="4" customWidth="1"/>
    <col min="4" max="4" width="2.28515625" customWidth="1"/>
    <col min="5" max="5" width="28.42578125" style="4" customWidth="1"/>
    <col min="6" max="9" width="8.7109375" customWidth="1"/>
    <col min="10" max="10" width="2.28515625" customWidth="1"/>
    <col min="11" max="11" width="17.85546875" customWidth="1"/>
    <col min="12" max="12" width="5.5703125" customWidth="1"/>
    <col min="13" max="13" width="14" customWidth="1"/>
    <col min="14" max="14" width="16.85546875" customWidth="1"/>
    <col min="15" max="17" width="15.7109375" customWidth="1"/>
  </cols>
  <sheetData>
    <row r="2" spans="1:13">
      <c r="B2" s="124" t="s">
        <v>35</v>
      </c>
      <c r="C2" s="124"/>
      <c r="D2" s="124"/>
      <c r="E2" s="124"/>
      <c r="F2" s="124"/>
      <c r="G2" s="124"/>
      <c r="H2" s="124"/>
      <c r="I2" s="124"/>
      <c r="J2" s="124"/>
      <c r="K2" s="124"/>
      <c r="L2" s="124"/>
      <c r="M2" s="124"/>
    </row>
    <row r="3" spans="1:13" ht="12.75" customHeight="1">
      <c r="A3" s="17"/>
    </row>
    <row r="4" spans="1:13">
      <c r="B4" s="134" t="s">
        <v>1</v>
      </c>
      <c r="C4" s="135"/>
      <c r="D4" s="135"/>
      <c r="E4" s="135"/>
      <c r="F4" s="135"/>
      <c r="G4" s="135"/>
      <c r="H4" s="135"/>
      <c r="I4" s="135"/>
      <c r="J4" s="135"/>
      <c r="K4" s="135"/>
      <c r="L4" s="135"/>
      <c r="M4" s="136"/>
    </row>
    <row r="5" spans="1:13" ht="5.0999999999999996" customHeight="1"/>
    <row r="6" spans="1:13" ht="11.45" customHeight="1">
      <c r="B6" s="125" t="s">
        <v>6</v>
      </c>
      <c r="C6" s="126"/>
      <c r="D6" s="126"/>
      <c r="E6" s="126"/>
      <c r="F6" s="126"/>
      <c r="G6" s="126"/>
      <c r="H6" s="126"/>
      <c r="I6" s="126"/>
      <c r="J6" s="126"/>
      <c r="K6" s="126"/>
      <c r="L6" s="126"/>
      <c r="M6" s="127"/>
    </row>
    <row r="7" spans="1:13" ht="11.45" customHeight="1">
      <c r="B7" s="128"/>
      <c r="C7" s="129"/>
      <c r="D7" s="129"/>
      <c r="E7" s="129"/>
      <c r="F7" s="129"/>
      <c r="G7" s="129"/>
      <c r="H7" s="129"/>
      <c r="I7" s="129"/>
      <c r="J7" s="129"/>
      <c r="K7" s="129"/>
      <c r="L7" s="129"/>
      <c r="M7" s="130"/>
    </row>
    <row r="8" spans="1:13" ht="11.45" customHeight="1">
      <c r="B8" s="128"/>
      <c r="C8" s="129"/>
      <c r="D8" s="129"/>
      <c r="E8" s="129"/>
      <c r="F8" s="129"/>
      <c r="G8" s="129"/>
      <c r="H8" s="129"/>
      <c r="I8" s="129"/>
      <c r="J8" s="129"/>
      <c r="K8" s="129"/>
      <c r="L8" s="129"/>
      <c r="M8" s="130"/>
    </row>
    <row r="9" spans="1:13" ht="11.45" customHeight="1">
      <c r="B9" s="128"/>
      <c r="C9" s="129"/>
      <c r="D9" s="129"/>
      <c r="E9" s="129"/>
      <c r="F9" s="129"/>
      <c r="G9" s="129"/>
      <c r="H9" s="129"/>
      <c r="I9" s="129"/>
      <c r="J9" s="129"/>
      <c r="K9" s="129"/>
      <c r="L9" s="129"/>
      <c r="M9" s="130"/>
    </row>
    <row r="10" spans="1:13" ht="11.45" customHeight="1">
      <c r="B10" s="131"/>
      <c r="C10" s="132"/>
      <c r="D10" s="132"/>
      <c r="E10" s="132"/>
      <c r="F10" s="132"/>
      <c r="G10" s="132"/>
      <c r="H10" s="132"/>
      <c r="I10" s="132"/>
      <c r="J10" s="132"/>
      <c r="K10" s="132"/>
      <c r="L10" s="132"/>
      <c r="M10" s="133"/>
    </row>
    <row r="11" spans="1:13" ht="12.75" customHeight="1">
      <c r="B11" s="21" t="s">
        <v>7</v>
      </c>
      <c r="C11" s="22"/>
      <c r="D11" s="22"/>
      <c r="E11" s="22"/>
      <c r="F11" s="22"/>
      <c r="G11" s="22"/>
      <c r="H11" s="22"/>
      <c r="I11" s="22"/>
      <c r="J11" s="22"/>
      <c r="K11" s="22"/>
      <c r="L11" s="23"/>
      <c r="M11" s="24"/>
    </row>
    <row r="13" spans="1:13">
      <c r="B13" s="134" t="s">
        <v>2</v>
      </c>
      <c r="C13" s="135"/>
      <c r="D13" s="135"/>
      <c r="E13" s="135"/>
      <c r="F13" s="135"/>
      <c r="G13" s="135"/>
      <c r="H13" s="135"/>
      <c r="I13" s="135"/>
      <c r="J13" s="135"/>
      <c r="K13" s="135"/>
      <c r="L13" s="135"/>
      <c r="M13" s="136"/>
    </row>
    <row r="14" spans="1:13" ht="5.0999999999999996" customHeight="1"/>
    <row r="15" spans="1:13" ht="12.75" customHeight="1">
      <c r="B15" s="125" t="s">
        <v>36</v>
      </c>
      <c r="C15" s="126"/>
      <c r="D15" s="126"/>
      <c r="E15" s="126"/>
      <c r="F15" s="126"/>
      <c r="G15" s="126"/>
      <c r="H15" s="126"/>
      <c r="I15" s="126"/>
      <c r="J15" s="126"/>
      <c r="K15" s="126"/>
      <c r="L15" s="126"/>
      <c r="M15" s="127"/>
    </row>
    <row r="16" spans="1:13">
      <c r="B16" s="128"/>
      <c r="C16" s="129"/>
      <c r="D16" s="129"/>
      <c r="E16" s="129"/>
      <c r="F16" s="129"/>
      <c r="G16" s="129"/>
      <c r="H16" s="129"/>
      <c r="I16" s="129"/>
      <c r="J16" s="129"/>
      <c r="K16" s="129"/>
      <c r="L16" s="129"/>
      <c r="M16" s="130"/>
    </row>
    <row r="17" spans="2:13">
      <c r="B17" s="128"/>
      <c r="C17" s="129"/>
      <c r="D17" s="129"/>
      <c r="E17" s="129"/>
      <c r="F17" s="129"/>
      <c r="G17" s="129"/>
      <c r="H17" s="129"/>
      <c r="I17" s="129"/>
      <c r="J17" s="129"/>
      <c r="K17" s="129"/>
      <c r="L17" s="129"/>
      <c r="M17" s="130"/>
    </row>
    <row r="18" spans="2:13">
      <c r="B18" s="131"/>
      <c r="C18" s="132"/>
      <c r="D18" s="132"/>
      <c r="E18" s="132"/>
      <c r="F18" s="132"/>
      <c r="G18" s="132"/>
      <c r="H18" s="132"/>
      <c r="I18" s="132"/>
      <c r="J18" s="132"/>
      <c r="K18" s="132"/>
      <c r="L18" s="132"/>
      <c r="M18" s="133"/>
    </row>
    <row r="19" spans="2:13">
      <c r="B19" s="28"/>
      <c r="C19" s="28"/>
      <c r="D19" s="28"/>
      <c r="E19" s="28"/>
      <c r="F19" s="28"/>
      <c r="G19" s="28"/>
      <c r="H19" s="28"/>
      <c r="I19" s="28"/>
      <c r="J19" s="28"/>
      <c r="K19" s="28"/>
      <c r="L19" s="28"/>
      <c r="M19" s="28"/>
    </row>
    <row r="20" spans="2:13">
      <c r="B20" s="134" t="s">
        <v>3</v>
      </c>
      <c r="C20" s="135"/>
      <c r="D20" s="135"/>
      <c r="E20" s="135"/>
      <c r="F20" s="135"/>
      <c r="G20" s="135"/>
      <c r="H20" s="135"/>
      <c r="I20" s="135"/>
      <c r="J20" s="135"/>
      <c r="K20" s="135"/>
      <c r="L20" s="135"/>
      <c r="M20" s="136"/>
    </row>
    <row r="21" spans="2:13" ht="5.0999999999999996" customHeight="1"/>
    <row r="22" spans="2:13" ht="12.75" customHeight="1">
      <c r="B22" s="122" t="s">
        <v>8</v>
      </c>
      <c r="C22" s="123"/>
      <c r="D22" s="1"/>
      <c r="J22" s="139" t="s">
        <v>39</v>
      </c>
      <c r="K22" s="140"/>
      <c r="L22" s="140"/>
      <c r="M22" s="141"/>
    </row>
    <row r="23" spans="2:13" ht="12.75" customHeight="1">
      <c r="B23" s="122" t="s">
        <v>12</v>
      </c>
      <c r="C23" s="123"/>
      <c r="D23" s="1"/>
      <c r="J23" s="139" t="s">
        <v>40</v>
      </c>
      <c r="K23" s="140"/>
      <c r="L23" s="140"/>
      <c r="M23" s="141"/>
    </row>
    <row r="24" spans="2:13" ht="12.75" customHeight="1">
      <c r="B24" s="122" t="s">
        <v>13</v>
      </c>
      <c r="C24" s="123"/>
      <c r="D24" s="1"/>
      <c r="J24" s="139" t="s">
        <v>41</v>
      </c>
      <c r="K24" s="140"/>
      <c r="L24" s="140"/>
      <c r="M24" s="141"/>
    </row>
    <row r="25" spans="2:13">
      <c r="B25" s="1"/>
      <c r="C25" s="1"/>
      <c r="D25" s="1"/>
      <c r="F25" s="1"/>
      <c r="G25" s="1"/>
      <c r="H25" s="1"/>
      <c r="I25" s="1"/>
      <c r="J25" s="1"/>
      <c r="K25" s="1"/>
      <c r="L25" s="1"/>
      <c r="M25" s="1"/>
    </row>
    <row r="26" spans="2:13">
      <c r="B26" s="148" t="s">
        <v>38</v>
      </c>
      <c r="C26" s="26"/>
      <c r="D26" s="5"/>
      <c r="E26" s="25"/>
      <c r="F26" s="142" t="s">
        <v>11</v>
      </c>
      <c r="G26" s="143"/>
      <c r="H26" s="143"/>
      <c r="I26" s="143"/>
      <c r="J26" s="2"/>
      <c r="K26" s="137"/>
      <c r="L26" s="19"/>
      <c r="M26" s="19"/>
    </row>
    <row r="27" spans="2:13">
      <c r="B27" s="149"/>
      <c r="C27" s="26"/>
      <c r="D27" s="5"/>
      <c r="E27" s="25" t="s">
        <v>0</v>
      </c>
      <c r="F27" s="146" t="s">
        <v>9</v>
      </c>
      <c r="G27" s="147"/>
      <c r="H27" s="144" t="s">
        <v>10</v>
      </c>
      <c r="I27" s="145"/>
      <c r="J27" s="2"/>
      <c r="K27" s="137"/>
      <c r="L27" s="19"/>
      <c r="M27" s="19"/>
    </row>
    <row r="28" spans="2:13" ht="12.75" customHeight="1">
      <c r="B28" s="149"/>
      <c r="C28" s="26"/>
      <c r="D28" s="5"/>
      <c r="E28" s="30"/>
      <c r="F28" s="77" t="s">
        <v>27</v>
      </c>
      <c r="G28" s="71" t="s">
        <v>28</v>
      </c>
      <c r="H28" s="78" t="s">
        <v>27</v>
      </c>
      <c r="I28" s="71" t="s">
        <v>28</v>
      </c>
      <c r="J28" s="2"/>
      <c r="K28" s="137"/>
      <c r="L28" s="19"/>
      <c r="M28" s="19"/>
    </row>
    <row r="29" spans="2:13">
      <c r="B29" s="149"/>
      <c r="C29" s="26"/>
      <c r="D29" s="5"/>
      <c r="E29" s="35" t="s">
        <v>32</v>
      </c>
      <c r="F29" s="31">
        <v>54</v>
      </c>
      <c r="G29" s="72">
        <f>IF(ISERROR(F29/$F$44),0,(F29/$F$44))</f>
        <v>1.374444495349796E-4</v>
      </c>
      <c r="H29" s="31">
        <v>47694</v>
      </c>
      <c r="I29" s="72">
        <f>+IF(ISERROR(H29/$H$44),0,(H29/$H$44))</f>
        <v>6.4050593710890816E-3</v>
      </c>
      <c r="J29" s="3"/>
      <c r="K29" s="138"/>
      <c r="L29" s="20"/>
      <c r="M29" s="20"/>
    </row>
    <row r="30" spans="2:13">
      <c r="B30" s="149"/>
      <c r="C30" s="26"/>
      <c r="D30" s="5"/>
      <c r="E30" s="36" t="s">
        <v>14</v>
      </c>
      <c r="F30" s="32">
        <v>29279</v>
      </c>
      <c r="G30" s="73">
        <f t="shared" ref="G30:G43" si="0">IF(ISERROR(F30/$F$44),0,(F30/$F$44))</f>
        <v>7.4522889591382743E-2</v>
      </c>
      <c r="H30" s="32">
        <v>350934</v>
      </c>
      <c r="I30" s="73">
        <f t="shared" ref="I30:I43" si="1">+IF(ISERROR(H30/$H$44),0,(H30/$H$44))</f>
        <v>4.7128634740927072E-2</v>
      </c>
      <c r="J30" s="3"/>
      <c r="K30" s="138"/>
      <c r="L30" s="20"/>
      <c r="M30" s="20"/>
    </row>
    <row r="31" spans="2:13">
      <c r="B31" s="149"/>
      <c r="C31" s="26"/>
      <c r="D31" s="5"/>
      <c r="E31" s="36" t="s">
        <v>15</v>
      </c>
      <c r="F31" s="32">
        <v>13568</v>
      </c>
      <c r="G31" s="73">
        <f t="shared" si="0"/>
        <v>3.4534190579455615E-2</v>
      </c>
      <c r="H31" s="32">
        <v>511209</v>
      </c>
      <c r="I31" s="73">
        <f t="shared" si="1"/>
        <v>6.8652744496898524E-2</v>
      </c>
      <c r="J31" s="3"/>
      <c r="K31" s="138"/>
      <c r="L31" s="20"/>
      <c r="M31" s="20"/>
    </row>
    <row r="32" spans="2:13">
      <c r="B32" s="149"/>
      <c r="C32" s="26"/>
      <c r="D32" s="5"/>
      <c r="E32" s="36" t="s">
        <v>16</v>
      </c>
      <c r="F32" s="32">
        <v>19821</v>
      </c>
      <c r="G32" s="73">
        <f t="shared" si="0"/>
        <v>5.0449748782089458E-2</v>
      </c>
      <c r="H32" s="32">
        <v>394390</v>
      </c>
      <c r="I32" s="73">
        <f t="shared" si="1"/>
        <v>5.2964552467057134E-2</v>
      </c>
      <c r="J32" s="3"/>
      <c r="K32" s="138"/>
      <c r="L32" s="20"/>
      <c r="M32" s="20"/>
    </row>
    <row r="33" spans="2:13">
      <c r="B33" s="149"/>
      <c r="C33" s="26"/>
      <c r="D33" s="5"/>
      <c r="E33" s="36" t="s">
        <v>17</v>
      </c>
      <c r="F33" s="32">
        <v>50906</v>
      </c>
      <c r="G33" s="73">
        <f t="shared" si="0"/>
        <v>0.12956939163014208</v>
      </c>
      <c r="H33" s="32">
        <v>892335</v>
      </c>
      <c r="I33" s="73">
        <f t="shared" si="1"/>
        <v>0.1198360098524086</v>
      </c>
      <c r="J33" s="3"/>
      <c r="K33" s="138"/>
      <c r="L33" s="20"/>
      <c r="M33" s="20"/>
    </row>
    <row r="34" spans="2:13">
      <c r="B34" s="149"/>
      <c r="C34" s="26"/>
      <c r="D34" s="5"/>
      <c r="E34" s="36" t="s">
        <v>18</v>
      </c>
      <c r="F34" s="32">
        <v>11830</v>
      </c>
      <c r="G34" s="73">
        <f t="shared" si="0"/>
        <v>3.0110515518496458E-2</v>
      </c>
      <c r="H34" s="32">
        <v>240237</v>
      </c>
      <c r="I34" s="73">
        <f t="shared" si="1"/>
        <v>3.2262595884856117E-2</v>
      </c>
      <c r="J34" s="3"/>
      <c r="K34" s="138"/>
      <c r="L34" s="20"/>
      <c r="M34" s="20"/>
    </row>
    <row r="35" spans="2:13">
      <c r="B35" s="149"/>
      <c r="C35" s="26"/>
      <c r="D35" s="5"/>
      <c r="E35" s="36" t="s">
        <v>19</v>
      </c>
      <c r="F35" s="32">
        <v>14692</v>
      </c>
      <c r="G35" s="73">
        <f t="shared" si="0"/>
        <v>3.7395071343850381E-2</v>
      </c>
      <c r="H35" s="32">
        <v>289745</v>
      </c>
      <c r="I35" s="73">
        <f t="shared" si="1"/>
        <v>3.8911266144089532E-2</v>
      </c>
      <c r="J35" s="3"/>
      <c r="K35" s="138"/>
      <c r="L35" s="20"/>
      <c r="M35" s="20"/>
    </row>
    <row r="36" spans="2:13">
      <c r="B36" s="149"/>
      <c r="C36" s="26"/>
      <c r="D36" s="5"/>
      <c r="E36" s="36" t="s">
        <v>20</v>
      </c>
      <c r="F36" s="32">
        <v>33182</v>
      </c>
      <c r="G36" s="73">
        <f t="shared" si="0"/>
        <v>8.4457068971660984E-2</v>
      </c>
      <c r="H36" s="32">
        <v>594917</v>
      </c>
      <c r="I36" s="73">
        <f t="shared" si="1"/>
        <v>7.9894299196339225E-2</v>
      </c>
      <c r="J36" s="3"/>
      <c r="K36" s="138"/>
      <c r="L36" s="20"/>
      <c r="M36" s="20"/>
    </row>
    <row r="37" spans="2:13">
      <c r="B37" s="149"/>
      <c r="C37" s="26"/>
      <c r="D37" s="5"/>
      <c r="E37" s="36" t="s">
        <v>33</v>
      </c>
      <c r="F37" s="32">
        <v>44888</v>
      </c>
      <c r="G37" s="73">
        <f t="shared" si="0"/>
        <v>0.11425197130974379</v>
      </c>
      <c r="H37" s="32">
        <v>758375</v>
      </c>
      <c r="I37" s="73">
        <f t="shared" si="1"/>
        <v>0.10184586951292998</v>
      </c>
      <c r="J37" s="3"/>
      <c r="K37" s="138"/>
      <c r="L37" s="20"/>
      <c r="M37" s="20"/>
    </row>
    <row r="38" spans="2:13">
      <c r="B38" s="149"/>
      <c r="C38" s="26"/>
      <c r="D38" s="5"/>
      <c r="E38" s="36" t="s">
        <v>21</v>
      </c>
      <c r="F38" s="32">
        <v>26001</v>
      </c>
      <c r="G38" s="73">
        <f t="shared" si="0"/>
        <v>6.6179502451092678E-2</v>
      </c>
      <c r="H38" s="32">
        <v>518877</v>
      </c>
      <c r="I38" s="73">
        <f t="shared" si="1"/>
        <v>6.9682517534545005E-2</v>
      </c>
      <c r="J38" s="3"/>
      <c r="K38" s="138"/>
      <c r="L38" s="20"/>
      <c r="M38" s="20"/>
    </row>
    <row r="39" spans="2:13">
      <c r="B39" s="149"/>
      <c r="C39" s="26"/>
      <c r="D39" s="5"/>
      <c r="E39" s="36" t="s">
        <v>22</v>
      </c>
      <c r="F39" s="32">
        <v>18047</v>
      </c>
      <c r="G39" s="73">
        <f t="shared" si="0"/>
        <v>4.5934444088106985E-2</v>
      </c>
      <c r="H39" s="32">
        <v>361429</v>
      </c>
      <c r="I39" s="73">
        <f t="shared" si="1"/>
        <v>4.8538059366657352E-2</v>
      </c>
      <c r="J39" s="3"/>
      <c r="K39" s="138"/>
      <c r="L39" s="20"/>
      <c r="M39" s="20"/>
    </row>
    <row r="40" spans="2:13">
      <c r="B40" s="149"/>
      <c r="C40" s="26"/>
      <c r="D40" s="5"/>
      <c r="E40" s="36" t="s">
        <v>23</v>
      </c>
      <c r="F40" s="32">
        <v>72622</v>
      </c>
      <c r="G40" s="73">
        <f t="shared" si="0"/>
        <v>0.18484242248387572</v>
      </c>
      <c r="H40" s="32">
        <v>1345569</v>
      </c>
      <c r="I40" s="73">
        <f t="shared" si="1"/>
        <v>0.18070300945395573</v>
      </c>
      <c r="J40" s="3"/>
      <c r="K40" s="138"/>
      <c r="L40" s="20"/>
      <c r="M40" s="20"/>
    </row>
    <row r="41" spans="2:13">
      <c r="B41" s="149"/>
      <c r="C41" s="26"/>
      <c r="D41" s="5"/>
      <c r="E41" s="36" t="s">
        <v>24</v>
      </c>
      <c r="F41" s="32">
        <v>9858</v>
      </c>
      <c r="G41" s="73">
        <f t="shared" si="0"/>
        <v>2.5091247842885724E-2</v>
      </c>
      <c r="H41" s="32">
        <v>158890</v>
      </c>
      <c r="I41" s="73">
        <f t="shared" si="1"/>
        <v>2.1338111365629728E-2</v>
      </c>
      <c r="J41" s="3"/>
      <c r="K41" s="138"/>
      <c r="L41" s="20"/>
      <c r="M41" s="20"/>
    </row>
    <row r="42" spans="2:13">
      <c r="B42" s="149"/>
      <c r="C42" s="26"/>
      <c r="D42" s="5"/>
      <c r="E42" s="36" t="s">
        <v>25</v>
      </c>
      <c r="F42" s="32">
        <v>26769</v>
      </c>
      <c r="G42" s="73">
        <f t="shared" si="0"/>
        <v>6.8134267955590175E-2</v>
      </c>
      <c r="H42" s="32">
        <v>626195</v>
      </c>
      <c r="I42" s="73">
        <f t="shared" si="1"/>
        <v>8.4094774036128805E-2</v>
      </c>
      <c r="J42" s="3"/>
      <c r="K42" s="138"/>
      <c r="L42" s="20"/>
      <c r="M42" s="20"/>
    </row>
    <row r="43" spans="2:13">
      <c r="B43" s="149"/>
      <c r="C43" s="26"/>
      <c r="D43" s="5"/>
      <c r="E43" s="37" t="s">
        <v>26</v>
      </c>
      <c r="F43" s="33">
        <v>21369</v>
      </c>
      <c r="G43" s="74">
        <f t="shared" si="0"/>
        <v>5.4389823002092212E-2</v>
      </c>
      <c r="H43" s="33">
        <v>355505</v>
      </c>
      <c r="I43" s="74">
        <f t="shared" si="1"/>
        <v>4.774249657648811E-2</v>
      </c>
      <c r="J43" s="3"/>
      <c r="K43" s="138"/>
      <c r="L43" s="20"/>
      <c r="M43" s="20"/>
    </row>
    <row r="44" spans="2:13">
      <c r="B44" s="150"/>
      <c r="C44" s="26"/>
      <c r="D44" s="29"/>
      <c r="E44" s="76" t="s">
        <v>34</v>
      </c>
      <c r="F44" s="34">
        <f>SUM(F29:F43)</f>
        <v>392886</v>
      </c>
      <c r="G44" s="75">
        <f>SUM(G29:G43)</f>
        <v>1</v>
      </c>
      <c r="H44" s="34">
        <f>SUM(H29:H43)</f>
        <v>7446301</v>
      </c>
      <c r="I44" s="75">
        <f>SUM(I29:I43)</f>
        <v>1</v>
      </c>
      <c r="J44" s="3"/>
      <c r="K44" s="20"/>
      <c r="L44" s="20"/>
      <c r="M44" s="20"/>
    </row>
    <row r="45" spans="2:13">
      <c r="B45" s="27"/>
      <c r="C45" s="26"/>
      <c r="D45" s="29"/>
      <c r="E45"/>
      <c r="J45" s="3"/>
      <c r="K45" s="20"/>
      <c r="L45" s="20"/>
      <c r="M45" s="20"/>
    </row>
    <row r="46" spans="2:13" ht="5.0999999999999996" customHeight="1">
      <c r="B46" s="121"/>
      <c r="C46" s="121"/>
      <c r="D46" s="121"/>
      <c r="E46" s="121"/>
      <c r="F46" s="121"/>
      <c r="G46" s="121"/>
      <c r="H46" s="121"/>
      <c r="I46" s="121"/>
      <c r="J46" s="121"/>
      <c r="K46" s="121"/>
      <c r="L46" s="121"/>
      <c r="M46" s="121"/>
    </row>
    <row r="47" spans="2:13" ht="12.75" customHeight="1">
      <c r="E47"/>
    </row>
    <row r="48" spans="2:13" ht="12.75" customHeight="1">
      <c r="E48"/>
    </row>
    <row r="49" spans="5:5" ht="12.75" customHeight="1">
      <c r="E49"/>
    </row>
    <row r="50" spans="5:5">
      <c r="E50"/>
    </row>
    <row r="51" spans="5:5">
      <c r="E51"/>
    </row>
    <row r="52" spans="5:5">
      <c r="E52"/>
    </row>
    <row r="53" spans="5:5" ht="12.75" customHeight="1">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82" spans="5:5">
      <c r="E82"/>
    </row>
    <row r="83" spans="5:5">
      <c r="E83"/>
    </row>
    <row r="84" spans="5:5">
      <c r="E84"/>
    </row>
    <row r="85" spans="5:5">
      <c r="E85"/>
    </row>
    <row r="86" spans="5:5">
      <c r="E86"/>
    </row>
    <row r="87" spans="5:5">
      <c r="E87"/>
    </row>
    <row r="88" spans="5:5">
      <c r="E88"/>
    </row>
    <row r="89" spans="5:5">
      <c r="E89"/>
    </row>
    <row r="90" spans="5:5">
      <c r="E90"/>
    </row>
    <row r="91" spans="5:5">
      <c r="E91"/>
    </row>
    <row r="92" spans="5:5">
      <c r="E92"/>
    </row>
    <row r="93" spans="5:5">
      <c r="E93"/>
    </row>
    <row r="94" spans="5:5">
      <c r="E94"/>
    </row>
    <row r="95" spans="5:5">
      <c r="E95"/>
    </row>
    <row r="96" spans="5:5">
      <c r="E96"/>
    </row>
    <row r="97" spans="5:5">
      <c r="E97"/>
    </row>
    <row r="98" spans="5:5">
      <c r="E98"/>
    </row>
    <row r="941" spans="29:32">
      <c r="AC941" s="18"/>
      <c r="AD941" s="18"/>
      <c r="AE941" s="18"/>
      <c r="AF941" s="18"/>
    </row>
    <row r="942" spans="29:32">
      <c r="AC942" s="18"/>
      <c r="AD942" s="18"/>
      <c r="AE942" s="18"/>
      <c r="AF942" s="18"/>
    </row>
    <row r="943" spans="29:32">
      <c r="AC943" s="18"/>
      <c r="AD943" s="18"/>
      <c r="AE943" s="18"/>
      <c r="AF943" s="18"/>
    </row>
    <row r="944" spans="29:32">
      <c r="AC944" s="18"/>
      <c r="AD944" s="18"/>
      <c r="AE944" s="18"/>
      <c r="AF944" s="18"/>
    </row>
    <row r="945" spans="29:32">
      <c r="AC945" s="18"/>
      <c r="AD945" s="18"/>
      <c r="AE945" s="18"/>
      <c r="AF945" s="18"/>
    </row>
    <row r="946" spans="29:32">
      <c r="AC946" s="18"/>
      <c r="AD946" s="18"/>
      <c r="AE946" s="18"/>
      <c r="AF946" s="18"/>
    </row>
    <row r="947" spans="29:32">
      <c r="AC947" s="18"/>
      <c r="AD947" s="18"/>
      <c r="AE947" s="18"/>
      <c r="AF947" s="18"/>
    </row>
    <row r="948" spans="29:32">
      <c r="AC948" s="18"/>
      <c r="AD948" s="18"/>
      <c r="AE948" s="18"/>
      <c r="AF948" s="18"/>
    </row>
    <row r="949" spans="29:32">
      <c r="AC949" s="18"/>
      <c r="AD949" s="18"/>
      <c r="AE949" s="18"/>
      <c r="AF949" s="18"/>
    </row>
    <row r="950" spans="29:32">
      <c r="AC950" s="18"/>
      <c r="AD950" s="18"/>
      <c r="AE950" s="18"/>
      <c r="AF950" s="18"/>
    </row>
    <row r="951" spans="29:32">
      <c r="AC951" s="18"/>
      <c r="AD951" s="18"/>
      <c r="AE951" s="18"/>
      <c r="AF951" s="18"/>
    </row>
    <row r="952" spans="29:32">
      <c r="AC952" s="18"/>
      <c r="AD952" s="18"/>
      <c r="AE952" s="18"/>
      <c r="AF952" s="18"/>
    </row>
    <row r="953" spans="29:32">
      <c r="AC953" s="18"/>
      <c r="AD953" s="18"/>
      <c r="AE953" s="18"/>
      <c r="AF953" s="18"/>
    </row>
    <row r="954" spans="29:32">
      <c r="AC954" s="18"/>
      <c r="AD954" s="18"/>
      <c r="AE954" s="18"/>
      <c r="AF954" s="18"/>
    </row>
    <row r="955" spans="29:32">
      <c r="AC955" s="18"/>
      <c r="AD955" s="18"/>
      <c r="AE955" s="18"/>
      <c r="AF955" s="18"/>
    </row>
    <row r="956" spans="29:32">
      <c r="AC956" s="18"/>
      <c r="AD956" s="18"/>
      <c r="AE956" s="18"/>
      <c r="AF956" s="18"/>
    </row>
    <row r="957" spans="29:32">
      <c r="AC957" s="18"/>
      <c r="AD957" s="18"/>
      <c r="AE957" s="18"/>
      <c r="AF957" s="18"/>
    </row>
    <row r="958" spans="29:32">
      <c r="AC958" s="18"/>
      <c r="AD958" s="18"/>
      <c r="AE958" s="18"/>
      <c r="AF958" s="18"/>
    </row>
    <row r="959" spans="29:32">
      <c r="AC959" s="18"/>
      <c r="AD959" s="18"/>
      <c r="AE959" s="18"/>
      <c r="AF959" s="18"/>
    </row>
    <row r="960" spans="29:32">
      <c r="AC960" s="18"/>
      <c r="AD960" s="18"/>
      <c r="AE960" s="18"/>
      <c r="AF960" s="18"/>
    </row>
    <row r="961" spans="29:32">
      <c r="AC961" s="18"/>
      <c r="AD961" s="18"/>
      <c r="AE961" s="18"/>
      <c r="AF961" s="18"/>
    </row>
    <row r="962" spans="29:32">
      <c r="AC962" s="18"/>
      <c r="AD962" s="18"/>
      <c r="AE962" s="18"/>
      <c r="AF962" s="18"/>
    </row>
    <row r="963" spans="29:32">
      <c r="AC963" s="18"/>
      <c r="AD963" s="18"/>
      <c r="AE963" s="18"/>
      <c r="AF963" s="18"/>
    </row>
    <row r="964" spans="29:32">
      <c r="AC964" s="18"/>
      <c r="AD964" s="18"/>
      <c r="AE964" s="18"/>
      <c r="AF964" s="18"/>
    </row>
    <row r="965" spans="29:32">
      <c r="AC965" s="18"/>
      <c r="AD965" s="18"/>
      <c r="AE965" s="18"/>
      <c r="AF965" s="18"/>
    </row>
    <row r="966" spans="29:32">
      <c r="AC966" s="18"/>
      <c r="AD966" s="18"/>
      <c r="AE966" s="18"/>
      <c r="AF966" s="18"/>
    </row>
    <row r="967" spans="29:32">
      <c r="AC967" s="18"/>
      <c r="AD967" s="18"/>
      <c r="AE967" s="18"/>
      <c r="AF967" s="18"/>
    </row>
    <row r="968" spans="29:32">
      <c r="AC968" s="18"/>
      <c r="AD968" s="18"/>
      <c r="AE968" s="18"/>
      <c r="AF968" s="18"/>
    </row>
  </sheetData>
  <sheetProtection password="9C3D" sheet="1" objects="1" scenarios="1" selectLockedCells="1"/>
  <mergeCells count="14">
    <mergeCell ref="B2:M2"/>
    <mergeCell ref="B6:M10"/>
    <mergeCell ref="B4:M4"/>
    <mergeCell ref="B13:M13"/>
    <mergeCell ref="K26:K43"/>
    <mergeCell ref="J22:M22"/>
    <mergeCell ref="B20:M20"/>
    <mergeCell ref="F26:I26"/>
    <mergeCell ref="J24:M24"/>
    <mergeCell ref="J23:M23"/>
    <mergeCell ref="H27:I27"/>
    <mergeCell ref="B15:M18"/>
    <mergeCell ref="F27:G27"/>
    <mergeCell ref="B26:B44"/>
  </mergeCells>
  <phoneticPr fontId="1" type="noConversion"/>
  <dataValidations count="3">
    <dataValidation type="custom" showInputMessage="1" showErrorMessage="1" sqref="F44 E29:E44 H44 I28:I44 H28 G28:G44 F28">
      <formula1>$L$11="YES"</formula1>
    </dataValidation>
    <dataValidation type="list" allowBlank="1" showInputMessage="1" showErrorMessage="1" sqref="L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J22:M24 F29:F43 H29:H43">
      <formula1>$L$11="YES"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K57"/>
  <sheetViews>
    <sheetView showGridLines="0" showRowColHeaders="0" zoomScaleNormal="100" workbookViewId="0">
      <selection activeCell="B2" sqref="B2:K2"/>
    </sheetView>
  </sheetViews>
  <sheetFormatPr defaultRowHeight="12.75"/>
  <cols>
    <col min="1" max="1" width="26.28515625" style="6" customWidth="1"/>
    <col min="2" max="2" width="15.7109375" style="6" customWidth="1"/>
    <col min="3" max="3" width="11.42578125" style="6" customWidth="1"/>
    <col min="4" max="4" width="3.7109375" style="6" customWidth="1"/>
    <col min="5" max="5" width="28.7109375" style="6" customWidth="1"/>
    <col min="6" max="9" width="8.7109375" style="6" customWidth="1"/>
    <col min="10" max="10" width="3.7109375" style="6" customWidth="1"/>
    <col min="11" max="11" width="27.42578125" style="6" customWidth="1"/>
    <col min="12" max="16384" width="9.140625" style="6"/>
  </cols>
  <sheetData>
    <row r="1" spans="2:11" ht="20.100000000000001" customHeight="1"/>
    <row r="2" spans="2:11">
      <c r="B2" s="124" t="s">
        <v>5</v>
      </c>
      <c r="C2" s="124"/>
      <c r="D2" s="124"/>
      <c r="E2" s="124"/>
      <c r="F2" s="124"/>
      <c r="G2" s="124"/>
      <c r="H2" s="124"/>
      <c r="I2" s="124"/>
      <c r="J2" s="124"/>
      <c r="K2" s="124"/>
    </row>
    <row r="3" spans="2:11" ht="5.0999999999999996" customHeight="1">
      <c r="E3" s="7"/>
      <c r="F3" s="7"/>
      <c r="G3" s="7"/>
    </row>
    <row r="4" spans="2:11">
      <c r="B4" s="154" t="s">
        <v>37</v>
      </c>
      <c r="C4" s="155"/>
      <c r="D4" s="155"/>
      <c r="E4" s="155"/>
      <c r="F4" s="155"/>
      <c r="G4" s="155"/>
      <c r="H4" s="155"/>
      <c r="I4" s="155"/>
      <c r="J4" s="155"/>
      <c r="K4" s="156"/>
    </row>
    <row r="5" spans="2:11">
      <c r="B5" s="157"/>
      <c r="C5" s="158"/>
      <c r="D5" s="158"/>
      <c r="E5" s="158"/>
      <c r="F5" s="158"/>
      <c r="G5" s="158"/>
      <c r="H5" s="158"/>
      <c r="I5" s="158"/>
      <c r="J5" s="158"/>
      <c r="K5" s="159"/>
    </row>
    <row r="6" spans="2:11">
      <c r="B6" s="157"/>
      <c r="C6" s="158"/>
      <c r="D6" s="158"/>
      <c r="E6" s="158"/>
      <c r="F6" s="158"/>
      <c r="G6" s="158"/>
      <c r="H6" s="158"/>
      <c r="I6" s="158"/>
      <c r="J6" s="158"/>
      <c r="K6" s="159"/>
    </row>
    <row r="7" spans="2:11">
      <c r="B7" s="157"/>
      <c r="C7" s="158"/>
      <c r="D7" s="158"/>
      <c r="E7" s="158"/>
      <c r="F7" s="158"/>
      <c r="G7" s="158"/>
      <c r="H7" s="158"/>
      <c r="I7" s="158"/>
      <c r="J7" s="158"/>
      <c r="K7" s="159"/>
    </row>
    <row r="8" spans="2:11">
      <c r="B8" s="157"/>
      <c r="C8" s="158"/>
      <c r="D8" s="158"/>
      <c r="E8" s="158"/>
      <c r="F8" s="158"/>
      <c r="G8" s="158"/>
      <c r="H8" s="158"/>
      <c r="I8" s="158"/>
      <c r="J8" s="158"/>
      <c r="K8" s="159"/>
    </row>
    <row r="9" spans="2:11">
      <c r="B9" s="160"/>
      <c r="C9" s="161"/>
      <c r="D9" s="161"/>
      <c r="E9" s="161"/>
      <c r="F9" s="161"/>
      <c r="G9" s="161"/>
      <c r="H9" s="161"/>
      <c r="I9" s="161"/>
      <c r="J9" s="161"/>
      <c r="K9" s="162"/>
    </row>
    <row r="10" spans="2:11" ht="24.95" customHeight="1"/>
    <row r="11" spans="2:11">
      <c r="D11" s="8"/>
      <c r="E11" s="9"/>
      <c r="F11" s="9"/>
      <c r="G11" s="9"/>
      <c r="H11" s="9"/>
      <c r="I11" s="9"/>
      <c r="J11" s="10"/>
    </row>
    <row r="12" spans="2:11">
      <c r="D12" s="11"/>
      <c r="E12" s="166" t="str">
        <f>+IF(Input!J22="","",+PROPER(Input!J22))</f>
        <v>Your Business Name</v>
      </c>
      <c r="F12" s="167"/>
      <c r="G12" s="167"/>
      <c r="H12" s="167"/>
      <c r="I12" s="168"/>
      <c r="J12" s="13"/>
    </row>
    <row r="13" spans="2:11">
      <c r="D13" s="11"/>
      <c r="E13" s="169" t="s">
        <v>31</v>
      </c>
      <c r="F13" s="170"/>
      <c r="G13" s="170"/>
      <c r="H13" s="170"/>
      <c r="I13" s="171"/>
      <c r="J13" s="13"/>
    </row>
    <row r="14" spans="2:11">
      <c r="D14" s="11"/>
      <c r="E14" s="172" t="str">
        <f>CONCATENATE(Input!J24," County "," v/s State of  ",Input!J23)</f>
        <v>Westchester County  v/s State of  New York</v>
      </c>
      <c r="F14" s="173"/>
      <c r="G14" s="173"/>
      <c r="H14" s="173"/>
      <c r="I14" s="174"/>
      <c r="J14" s="13"/>
    </row>
    <row r="15" spans="2:11" ht="5.0999999999999996" customHeight="1">
      <c r="D15" s="11"/>
      <c r="E15" s="81"/>
      <c r="F15" s="12"/>
      <c r="G15" s="12"/>
      <c r="H15" s="12"/>
      <c r="I15" s="82"/>
      <c r="J15" s="13"/>
    </row>
    <row r="16" spans="2:11">
      <c r="D16" s="11"/>
      <c r="E16" s="83"/>
      <c r="F16" s="165" t="s">
        <v>29</v>
      </c>
      <c r="G16" s="163"/>
      <c r="H16" s="163" t="s">
        <v>30</v>
      </c>
      <c r="I16" s="164"/>
      <c r="J16" s="13"/>
    </row>
    <row r="17" spans="4:10">
      <c r="D17" s="11"/>
      <c r="E17" s="84" t="s">
        <v>0</v>
      </c>
      <c r="F17" s="79" t="s">
        <v>27</v>
      </c>
      <c r="G17" s="79" t="s">
        <v>28</v>
      </c>
      <c r="H17" s="79" t="s">
        <v>27</v>
      </c>
      <c r="I17" s="85" t="s">
        <v>28</v>
      </c>
      <c r="J17" s="13"/>
    </row>
    <row r="18" spans="4:10">
      <c r="D18" s="11"/>
      <c r="E18" s="86" t="str">
        <f>IF(Input!E29&lt;&gt;"",Input!E29,"")</f>
        <v>Agriculture / Mining / Utilities</v>
      </c>
      <c r="F18" s="38">
        <f>IF(Input!F29&lt;&gt;"",Input!F29,"")</f>
        <v>54</v>
      </c>
      <c r="G18" s="39">
        <f>IF(Input!G29&lt;&gt;"",Input!G29,"")</f>
        <v>1.374444495349796E-4</v>
      </c>
      <c r="H18" s="38">
        <f>IF(Input!H29&lt;&gt;"",Input!H29,"")</f>
        <v>47694</v>
      </c>
      <c r="I18" s="87">
        <f>IF(Input!I29&lt;&gt;"",Input!I29,"")</f>
        <v>6.4050593710890816E-3</v>
      </c>
      <c r="J18" s="13"/>
    </row>
    <row r="19" spans="4:10">
      <c r="D19" s="11"/>
      <c r="E19" s="88" t="str">
        <f>IF(Input!E30&lt;&gt;"",Input!E30,"")</f>
        <v>Construction</v>
      </c>
      <c r="F19" s="40">
        <f>IF(Input!F30&lt;&gt;"",Input!F30,"")</f>
        <v>29279</v>
      </c>
      <c r="G19" s="41">
        <f>IF(Input!G30&lt;&gt;"",Input!G30,"")</f>
        <v>7.4522889591382743E-2</v>
      </c>
      <c r="H19" s="40">
        <f>IF(Input!H30&lt;&gt;"",Input!H30,"")</f>
        <v>350934</v>
      </c>
      <c r="I19" s="89">
        <f>IF(Input!I30&lt;&gt;"",Input!I30,"")</f>
        <v>4.7128634740927072E-2</v>
      </c>
      <c r="J19" s="13"/>
    </row>
    <row r="20" spans="4:10">
      <c r="D20" s="11"/>
      <c r="E20" s="90" t="str">
        <f>IF(Input!E31&lt;&gt;"",Input!E31,"")</f>
        <v>Manufacturing</v>
      </c>
      <c r="F20" s="42">
        <f>IF(Input!F31&lt;&gt;"",Input!F31,"")</f>
        <v>13568</v>
      </c>
      <c r="G20" s="43">
        <f>IF(Input!G31&lt;&gt;"",Input!G31,"")</f>
        <v>3.4534190579455615E-2</v>
      </c>
      <c r="H20" s="42">
        <f>IF(Input!H31&lt;&gt;"",Input!H31,"")</f>
        <v>511209</v>
      </c>
      <c r="I20" s="91">
        <f>IF(Input!I31&lt;&gt;"",Input!I31,"")</f>
        <v>6.8652744496898524E-2</v>
      </c>
      <c r="J20" s="13"/>
    </row>
    <row r="21" spans="4:10">
      <c r="D21" s="11"/>
      <c r="E21" s="92" t="str">
        <f>IF(Input!E32&lt;&gt;"",Input!E32,"")</f>
        <v>Wholesale Trade</v>
      </c>
      <c r="F21" s="44">
        <f>IF(Input!F32&lt;&gt;"",Input!F32,"")</f>
        <v>19821</v>
      </c>
      <c r="G21" s="45">
        <f>IF(Input!G32&lt;&gt;"",Input!G32,"")</f>
        <v>5.0449748782089458E-2</v>
      </c>
      <c r="H21" s="44">
        <f>IF(Input!H32&lt;&gt;"",Input!H32,"")</f>
        <v>394390</v>
      </c>
      <c r="I21" s="93">
        <f>IF(Input!I32&lt;&gt;"",Input!I32,"")</f>
        <v>5.2964552467057134E-2</v>
      </c>
      <c r="J21" s="13"/>
    </row>
    <row r="22" spans="4:10">
      <c r="D22" s="11"/>
      <c r="E22" s="94" t="str">
        <f>IF(Input!E33&lt;&gt;"",Input!E33,"")</f>
        <v>Retail Trade</v>
      </c>
      <c r="F22" s="46">
        <f>IF(Input!F33&lt;&gt;"",Input!F33,"")</f>
        <v>50906</v>
      </c>
      <c r="G22" s="47">
        <f>IF(Input!G33&lt;&gt;"",Input!G33,"")</f>
        <v>0.12956939163014208</v>
      </c>
      <c r="H22" s="46">
        <f>IF(Input!H33&lt;&gt;"",Input!H33,"")</f>
        <v>892335</v>
      </c>
      <c r="I22" s="95">
        <f>IF(Input!I33&lt;&gt;"",Input!I33,"")</f>
        <v>0.1198360098524086</v>
      </c>
      <c r="J22" s="13"/>
    </row>
    <row r="23" spans="4:10">
      <c r="D23" s="11"/>
      <c r="E23" s="96" t="str">
        <f>IF(Input!E34&lt;&gt;"",Input!E34,"")</f>
        <v>Transportation / Warehousing</v>
      </c>
      <c r="F23" s="48">
        <f>IF(Input!F34&lt;&gt;"",Input!F34,"")</f>
        <v>11830</v>
      </c>
      <c r="G23" s="49">
        <f>IF(Input!G34&lt;&gt;"",Input!G34,"")</f>
        <v>3.0110515518496458E-2</v>
      </c>
      <c r="H23" s="48">
        <f>IF(Input!H34&lt;&gt;"",Input!H34,"")</f>
        <v>240237</v>
      </c>
      <c r="I23" s="97">
        <f>IF(Input!I34&lt;&gt;"",Input!I34,"")</f>
        <v>3.2262595884856117E-2</v>
      </c>
      <c r="J23" s="13"/>
    </row>
    <row r="24" spans="4:10">
      <c r="D24" s="11"/>
      <c r="E24" s="98" t="str">
        <f>IF(Input!E35&lt;&gt;"",Input!E35,"")</f>
        <v>Information</v>
      </c>
      <c r="F24" s="50">
        <f>IF(Input!F35&lt;&gt;"",Input!F35,"")</f>
        <v>14692</v>
      </c>
      <c r="G24" s="51">
        <f>IF(Input!G35&lt;&gt;"",Input!G35,"")</f>
        <v>3.7395071343850381E-2</v>
      </c>
      <c r="H24" s="50">
        <f>IF(Input!H35&lt;&gt;"",Input!H35,"")</f>
        <v>289745</v>
      </c>
      <c r="I24" s="99">
        <f>IF(Input!I35&lt;&gt;"",Input!I35,"")</f>
        <v>3.8911266144089532E-2</v>
      </c>
      <c r="J24" s="13"/>
    </row>
    <row r="25" spans="4:10">
      <c r="D25" s="11"/>
      <c r="E25" s="100" t="str">
        <f>IF(Input!E36&lt;&gt;"",Input!E36,"")</f>
        <v>Finance, Insurance &amp; Real Estate</v>
      </c>
      <c r="F25" s="52">
        <f>IF(Input!F36&lt;&gt;"",Input!F36,"")</f>
        <v>33182</v>
      </c>
      <c r="G25" s="53">
        <f>IF(Input!G36&lt;&gt;"",Input!G36,"")</f>
        <v>8.4457068971660984E-2</v>
      </c>
      <c r="H25" s="52">
        <f>IF(Input!H36&lt;&gt;"",Input!H36,"")</f>
        <v>594917</v>
      </c>
      <c r="I25" s="101">
        <f>IF(Input!I36&lt;&gt;"",Input!I36,"")</f>
        <v>7.9894299196339225E-2</v>
      </c>
      <c r="J25" s="13"/>
    </row>
    <row r="26" spans="4:10">
      <c r="D26" s="11"/>
      <c r="E26" s="102" t="str">
        <f>IF(Input!E37&lt;&gt;"",Input!E37,"")</f>
        <v>Professional Svcs &amp; Management</v>
      </c>
      <c r="F26" s="54">
        <f>IF(Input!F37&lt;&gt;"",Input!F37,"")</f>
        <v>44888</v>
      </c>
      <c r="G26" s="55">
        <f>IF(Input!G37&lt;&gt;"",Input!G37,"")</f>
        <v>0.11425197130974379</v>
      </c>
      <c r="H26" s="54">
        <f>IF(Input!H37&lt;&gt;"",Input!H37,"")</f>
        <v>758375</v>
      </c>
      <c r="I26" s="103">
        <f>IF(Input!I37&lt;&gt;"",Input!I37,"")</f>
        <v>0.10184586951292998</v>
      </c>
      <c r="J26" s="13"/>
    </row>
    <row r="27" spans="4:10">
      <c r="D27" s="11"/>
      <c r="E27" s="104" t="str">
        <f>IF(Input!E38&lt;&gt;"",Input!E38,"")</f>
        <v>Administrative</v>
      </c>
      <c r="F27" s="56">
        <f>IF(Input!F38&lt;&gt;"",Input!F38,"")</f>
        <v>26001</v>
      </c>
      <c r="G27" s="57">
        <f>IF(Input!G38&lt;&gt;"",Input!G38,"")</f>
        <v>6.6179502451092678E-2</v>
      </c>
      <c r="H27" s="56">
        <f>IF(Input!H38&lt;&gt;"",Input!H38,"")</f>
        <v>518877</v>
      </c>
      <c r="I27" s="105">
        <f>IF(Input!I38&lt;&gt;"",Input!I38,"")</f>
        <v>6.9682517534545005E-2</v>
      </c>
      <c r="J27" s="13"/>
    </row>
    <row r="28" spans="4:10">
      <c r="D28" s="11"/>
      <c r="E28" s="106" t="str">
        <f>IF(Input!E39&lt;&gt;"",Input!E39,"")</f>
        <v>Education</v>
      </c>
      <c r="F28" s="58">
        <f>IF(Input!F39&lt;&gt;"",Input!F39,"")</f>
        <v>18047</v>
      </c>
      <c r="G28" s="59">
        <f>IF(Input!G39&lt;&gt;"",Input!G39,"")</f>
        <v>4.5934444088106985E-2</v>
      </c>
      <c r="H28" s="58">
        <f>IF(Input!H39&lt;&gt;"",Input!H39,"")</f>
        <v>361429</v>
      </c>
      <c r="I28" s="107">
        <f>IF(Input!I39&lt;&gt;"",Input!I39,"")</f>
        <v>4.8538059366657352E-2</v>
      </c>
      <c r="J28" s="13"/>
    </row>
    <row r="29" spans="4:10">
      <c r="D29" s="11"/>
      <c r="E29" s="108" t="str">
        <f>IF(Input!E40&lt;&gt;"",Input!E40,"")</f>
        <v>Health Care</v>
      </c>
      <c r="F29" s="60">
        <f>IF(Input!F40&lt;&gt;"",Input!F40,"")</f>
        <v>72622</v>
      </c>
      <c r="G29" s="61">
        <f>IF(Input!G40&lt;&gt;"",Input!G40,"")</f>
        <v>0.18484242248387572</v>
      </c>
      <c r="H29" s="60">
        <f>IF(Input!H40&lt;&gt;"",Input!H40,"")</f>
        <v>1345569</v>
      </c>
      <c r="I29" s="109">
        <f>IF(Input!I40&lt;&gt;"",Input!I40,"")</f>
        <v>0.18070300945395573</v>
      </c>
      <c r="J29" s="13"/>
    </row>
    <row r="30" spans="4:10">
      <c r="D30" s="11"/>
      <c r="E30" s="110" t="str">
        <f>IF(Input!E41&lt;&gt;"",Input!E41,"")</f>
        <v>Arts &amp; Entertainment</v>
      </c>
      <c r="F30" s="62">
        <f>IF(Input!F41&lt;&gt;"",Input!F41,"")</f>
        <v>9858</v>
      </c>
      <c r="G30" s="63">
        <f>IF(Input!G41&lt;&gt;"",Input!G41,"")</f>
        <v>2.5091247842885724E-2</v>
      </c>
      <c r="H30" s="62">
        <f>IF(Input!H41&lt;&gt;"",Input!H41,"")</f>
        <v>158890</v>
      </c>
      <c r="I30" s="111">
        <f>IF(Input!I41&lt;&gt;"",Input!I41,"")</f>
        <v>2.1338111365629728E-2</v>
      </c>
      <c r="J30" s="13"/>
    </row>
    <row r="31" spans="4:10">
      <c r="D31" s="11"/>
      <c r="E31" s="112" t="str">
        <f>IF(Input!E42&lt;&gt;"",Input!E42,"")</f>
        <v>Accomodation &amp; Food Services</v>
      </c>
      <c r="F31" s="64">
        <f>IF(Input!F42&lt;&gt;"",Input!F42,"")</f>
        <v>26769</v>
      </c>
      <c r="G31" s="65">
        <f>IF(Input!G42&lt;&gt;"",Input!G42,"")</f>
        <v>6.8134267955590175E-2</v>
      </c>
      <c r="H31" s="64">
        <f>IF(Input!H42&lt;&gt;"",Input!H42,"")</f>
        <v>626195</v>
      </c>
      <c r="I31" s="113">
        <f>IF(Input!I42&lt;&gt;"",Input!I42,"")</f>
        <v>8.4094774036128805E-2</v>
      </c>
      <c r="J31" s="13"/>
    </row>
    <row r="32" spans="4:10">
      <c r="D32" s="11"/>
      <c r="E32" s="114" t="str">
        <f>IF(Input!E43&lt;&gt;"",Input!E43,"")</f>
        <v>Other Services</v>
      </c>
      <c r="F32" s="66">
        <f>IF(Input!F43&lt;&gt;"",Input!F43,"")</f>
        <v>21369</v>
      </c>
      <c r="G32" s="67">
        <f>IF(Input!G43&lt;&gt;"",Input!G43,"")</f>
        <v>5.4389823002092212E-2</v>
      </c>
      <c r="H32" s="66">
        <f>IF(Input!H43&lt;&gt;"",Input!H43,"")</f>
        <v>355505</v>
      </c>
      <c r="I32" s="115">
        <f>IF(Input!I43&lt;&gt;"",Input!I43,"")</f>
        <v>4.774249657648811E-2</v>
      </c>
      <c r="J32" s="13"/>
    </row>
    <row r="33" spans="4:10">
      <c r="D33" s="11"/>
      <c r="E33" s="116" t="str">
        <f>IF(Input!E44&lt;&gt;"",Input!E44,"")</f>
        <v>Total</v>
      </c>
      <c r="F33" s="68">
        <f>IF(Input!F44&lt;&gt;"",Input!F44,"")</f>
        <v>392886</v>
      </c>
      <c r="G33" s="69">
        <f>IF(Input!G44&lt;&gt;"",Input!G44,"")</f>
        <v>1</v>
      </c>
      <c r="H33" s="70">
        <f>IF(Input!H44&lt;&gt;"",Input!H44,"")</f>
        <v>7446301</v>
      </c>
      <c r="I33" s="117">
        <f>IF(Input!I44&lt;&gt;"",Input!I44,"")</f>
        <v>1</v>
      </c>
      <c r="J33" s="13"/>
    </row>
    <row r="34" spans="4:10">
      <c r="D34" s="11"/>
      <c r="E34" s="118"/>
      <c r="F34" s="119"/>
      <c r="G34" s="119"/>
      <c r="H34" s="119"/>
      <c r="I34" s="120"/>
      <c r="J34" s="13"/>
    </row>
    <row r="35" spans="4:10">
      <c r="D35" s="80"/>
      <c r="E35" s="118"/>
      <c r="F35" s="119"/>
      <c r="G35" s="119"/>
      <c r="H35" s="119"/>
      <c r="I35" s="120"/>
      <c r="J35" s="13"/>
    </row>
    <row r="36" spans="4:10">
      <c r="D36" s="11"/>
      <c r="E36" s="118"/>
      <c r="F36" s="119"/>
      <c r="G36" s="119"/>
      <c r="H36" s="119"/>
      <c r="I36" s="120"/>
      <c r="J36" s="13"/>
    </row>
    <row r="37" spans="4:10">
      <c r="D37" s="11"/>
      <c r="E37" s="118"/>
      <c r="F37" s="119"/>
      <c r="G37" s="119"/>
      <c r="H37" s="119"/>
      <c r="I37" s="120"/>
      <c r="J37" s="13"/>
    </row>
    <row r="38" spans="4:10">
      <c r="D38" s="11"/>
      <c r="E38" s="118"/>
      <c r="F38" s="119"/>
      <c r="G38" s="119"/>
      <c r="H38" s="119"/>
      <c r="I38" s="120"/>
      <c r="J38" s="13"/>
    </row>
    <row r="39" spans="4:10">
      <c r="D39" s="11"/>
      <c r="E39" s="118"/>
      <c r="F39" s="119"/>
      <c r="G39" s="119"/>
      <c r="H39" s="119"/>
      <c r="I39" s="120"/>
      <c r="J39" s="13"/>
    </row>
    <row r="40" spans="4:10">
      <c r="D40" s="11"/>
      <c r="E40" s="118"/>
      <c r="F40" s="119"/>
      <c r="G40" s="119"/>
      <c r="H40" s="119"/>
      <c r="I40" s="120"/>
      <c r="J40" s="13"/>
    </row>
    <row r="41" spans="4:10">
      <c r="D41" s="11"/>
      <c r="E41" s="118"/>
      <c r="F41" s="119"/>
      <c r="G41" s="119"/>
      <c r="H41" s="119"/>
      <c r="I41" s="120"/>
      <c r="J41" s="13"/>
    </row>
    <row r="42" spans="4:10">
      <c r="D42" s="11"/>
      <c r="E42" s="118"/>
      <c r="F42" s="119"/>
      <c r="G42" s="119"/>
      <c r="H42" s="119"/>
      <c r="I42" s="120"/>
      <c r="J42" s="13"/>
    </row>
    <row r="43" spans="4:10">
      <c r="D43" s="11"/>
      <c r="E43" s="118"/>
      <c r="F43" s="119"/>
      <c r="G43" s="119"/>
      <c r="H43" s="119"/>
      <c r="I43" s="120"/>
      <c r="J43" s="13"/>
    </row>
    <row r="44" spans="4:10">
      <c r="D44" s="11"/>
      <c r="E44" s="118"/>
      <c r="F44" s="119"/>
      <c r="G44" s="119"/>
      <c r="H44" s="119"/>
      <c r="I44" s="120"/>
      <c r="J44" s="13"/>
    </row>
    <row r="45" spans="4:10">
      <c r="D45" s="11"/>
      <c r="E45" s="118"/>
      <c r="F45" s="119"/>
      <c r="G45" s="119"/>
      <c r="H45" s="119"/>
      <c r="I45" s="120"/>
      <c r="J45" s="13"/>
    </row>
    <row r="46" spans="4:10">
      <c r="D46" s="11"/>
      <c r="E46" s="118"/>
      <c r="F46" s="119"/>
      <c r="G46" s="119"/>
      <c r="H46" s="119"/>
      <c r="I46" s="120"/>
      <c r="J46" s="13"/>
    </row>
    <row r="47" spans="4:10">
      <c r="D47" s="11"/>
      <c r="E47" s="118"/>
      <c r="F47" s="119"/>
      <c r="G47" s="119"/>
      <c r="H47" s="119"/>
      <c r="I47" s="120"/>
      <c r="J47" s="13"/>
    </row>
    <row r="48" spans="4:10">
      <c r="D48" s="11"/>
      <c r="E48" s="118"/>
      <c r="F48" s="119"/>
      <c r="G48" s="119"/>
      <c r="H48" s="119"/>
      <c r="I48" s="120"/>
      <c r="J48" s="13"/>
    </row>
    <row r="49" spans="4:10">
      <c r="D49" s="11"/>
      <c r="E49" s="118"/>
      <c r="F49" s="119"/>
      <c r="G49" s="119"/>
      <c r="H49" s="119"/>
      <c r="I49" s="120"/>
      <c r="J49" s="13"/>
    </row>
    <row r="50" spans="4:10">
      <c r="D50" s="11"/>
      <c r="E50" s="118"/>
      <c r="F50" s="119"/>
      <c r="G50" s="119"/>
      <c r="H50" s="119"/>
      <c r="I50" s="120"/>
      <c r="J50" s="13"/>
    </row>
    <row r="51" spans="4:10">
      <c r="D51" s="11"/>
      <c r="E51" s="118"/>
      <c r="F51" s="119"/>
      <c r="G51" s="119"/>
      <c r="H51" s="119"/>
      <c r="I51" s="120"/>
      <c r="J51" s="13"/>
    </row>
    <row r="52" spans="4:10">
      <c r="D52" s="11"/>
      <c r="E52" s="118"/>
      <c r="F52" s="119"/>
      <c r="G52" s="119"/>
      <c r="H52" s="119"/>
      <c r="I52" s="120"/>
      <c r="J52" s="13"/>
    </row>
    <row r="53" spans="4:10">
      <c r="D53" s="11"/>
      <c r="E53" s="118"/>
      <c r="F53" s="119"/>
      <c r="G53" s="119"/>
      <c r="H53" s="119"/>
      <c r="I53" s="120"/>
      <c r="J53" s="13"/>
    </row>
    <row r="54" spans="4:10">
      <c r="D54" s="11"/>
      <c r="E54" s="118"/>
      <c r="F54" s="119"/>
      <c r="G54" s="119"/>
      <c r="H54" s="119"/>
      <c r="I54" s="120"/>
      <c r="J54" s="13"/>
    </row>
    <row r="55" spans="4:10">
      <c r="D55" s="11"/>
      <c r="E55" s="118"/>
      <c r="F55" s="119"/>
      <c r="G55" s="119"/>
      <c r="H55" s="119"/>
      <c r="I55" s="120"/>
      <c r="J55" s="13"/>
    </row>
    <row r="56" spans="4:10" ht="13.5">
      <c r="D56" s="11"/>
      <c r="E56" s="151" t="s">
        <v>4</v>
      </c>
      <c r="F56" s="152"/>
      <c r="G56" s="152"/>
      <c r="H56" s="152"/>
      <c r="I56" s="153"/>
      <c r="J56" s="13"/>
    </row>
    <row r="57" spans="4:10">
      <c r="D57" s="14"/>
      <c r="E57" s="15"/>
      <c r="F57" s="15"/>
      <c r="G57" s="15"/>
      <c r="H57" s="15"/>
      <c r="I57" s="15"/>
      <c r="J57" s="16"/>
    </row>
  </sheetData>
  <sheetProtection password="9C3D" sheet="1" objects="1" scenarios="1"/>
  <mergeCells count="8">
    <mergeCell ref="E56:I56"/>
    <mergeCell ref="B2:K2"/>
    <mergeCell ref="B4:K9"/>
    <mergeCell ref="H16:I16"/>
    <mergeCell ref="F16:G16"/>
    <mergeCell ref="E12:I12"/>
    <mergeCell ref="E13:I13"/>
    <mergeCell ref="E14:I14"/>
  </mergeCells>
  <phoneticPr fontId="1" type="noConversion"/>
  <hyperlinks>
    <hyperlink ref="E56"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2013-07-06T19:57:34Z</dcterms:modified>
</cp:coreProperties>
</file>